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1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'Лист1'!$20:$23</definedName>
    <definedName name="_xlnm.Print_Area" localSheetId="1">'Лист2'!$A$2:$W$17</definedName>
    <definedName name="_xlnm.Print_Area" localSheetId="2">'Лист3'!$A$1:$N$289</definedName>
  </definedNames>
  <calcPr fullCalcOnLoad="1"/>
</workbook>
</file>

<file path=xl/sharedStrings.xml><?xml version="1.0" encoding="utf-8"?>
<sst xmlns="http://schemas.openxmlformats.org/spreadsheetml/2006/main" count="229" uniqueCount="173">
  <si>
    <t>384</t>
  </si>
  <si>
    <t>642</t>
  </si>
  <si>
    <t>Код  строки</t>
  </si>
  <si>
    <t>Наименование показателя</t>
  </si>
  <si>
    <t>2</t>
  </si>
  <si>
    <t>3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</si>
  <si>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</si>
  <si>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</si>
  <si>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</si>
  <si>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</si>
  <si>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</si>
  <si>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</si>
  <si>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</si>
  <si>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</si>
  <si>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</si>
  <si>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</si>
  <si>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</si>
  <si>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</si>
  <si>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</si>
  <si>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</si>
  <si>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</si>
  <si>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</si>
  <si>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</si>
  <si>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</si>
  <si>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</si>
  <si>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</si>
  <si>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</si>
  <si>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</si>
  <si>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</si>
  <si>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</si>
  <si>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</si>
  <si>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</si>
  <si>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</si>
  <si>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</si>
  <si>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</si>
  <si>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</si>
  <si>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</si>
  <si>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ОТЧЕТ </t>
  </si>
  <si>
    <t>к приказу Минфина России</t>
  </si>
  <si>
    <t xml:space="preserve">                 (подпись)</t>
  </si>
  <si>
    <t>071</t>
  </si>
  <si>
    <t>072</t>
  </si>
  <si>
    <t>073</t>
  </si>
  <si>
    <t>061</t>
  </si>
  <si>
    <t>062</t>
  </si>
  <si>
    <t>063</t>
  </si>
  <si>
    <t>064</t>
  </si>
  <si>
    <t>О РАСХОДАХ И ЧИСЛЕННОСТИ РАБОТНИКОВ  ОРГАНОВ МЕСТНОГО САМОУПРАВЛЕНИЯ, ИЗБИРАТЕЛЬНЫХ КОМИССИЙ МУНИЦИПАЛЬНЫХ ОБРАЗОВАНИЙ</t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</si>
  <si>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</si>
  <si>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Количество органов местного самоуправления, избирательных комиссий муниципальных образований</t>
  </si>
  <si>
    <t>Приложение № 2</t>
  </si>
  <si>
    <t>утверждено (предусмотрено) по смете на год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</si>
  <si>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</si>
  <si>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</si>
  <si>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</si>
  <si>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 xml:space="preserve">       в том числе по группам должностей: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</si>
  <si>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</si>
  <si>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</si>
  <si>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</si>
  <si>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</si>
  <si>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                        на содержание служебных  легковых автомобилей</t>
  </si>
  <si>
    <t xml:space="preserve">             из них:</t>
  </si>
  <si>
    <t xml:space="preserve">Муниципальные должности </t>
  </si>
  <si>
    <t xml:space="preserve">   в том числе по группам должностей: </t>
  </si>
  <si>
    <t xml:space="preserve">
высшие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</si>
  <si>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</si>
  <si>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</si>
  <si>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</si>
  <si>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</si>
  <si>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</si>
  <si>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младшие </t>
  </si>
  <si>
    <t>на конец отчетного периода</t>
  </si>
  <si>
    <t xml:space="preserve"> в среднем за отчетный период</t>
  </si>
  <si>
    <t>ВСЕГО</t>
  </si>
  <si>
    <t>(телефон, факс)</t>
  </si>
  <si>
    <t>4. Сведения о количестве служебных легковых автомобилей (штук)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</si>
  <si>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</si>
  <si>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</si>
  <si>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Другие  расходы  на содержание органа местного самоуправления, избирательной комиссии муниципального образования</t>
  </si>
  <si>
    <t>4</t>
  </si>
  <si>
    <t>5</t>
  </si>
  <si>
    <t>6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</si>
  <si>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</si>
  <si>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 xml:space="preserve">                                            на территории иностранных   государств</t>
  </si>
  <si>
    <t>фактически замещено должностей на конец отчетного периода</t>
  </si>
  <si>
    <t>0503075</t>
  </si>
  <si>
    <t xml:space="preserve">                                            на территории Российской Федерации</t>
  </si>
  <si>
    <t xml:space="preserve">                                      в том числе:                 </t>
  </si>
  <si>
    <t xml:space="preserve">                              в том числе:                </t>
  </si>
  <si>
    <t xml:space="preserve">                                             на территории Российской Федерации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</si>
  <si>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</si>
  <si>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</si>
  <si>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в том числе по кодам разделов, подразделов, целевых статей и видов расходов бюджетной классификации  Российской Федерации</t>
    </r>
    <r>
      <rPr>
        <vertAlign val="superscript"/>
        <sz val="10"/>
        <rFont val="Times New Roman"/>
        <family val="1"/>
      </rPr>
      <t>1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</si>
  <si>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                                           </t>
    </r>
    <r>
      <rPr>
        <i/>
        <sz val="10"/>
        <rFont val="Times New Roman"/>
        <family val="1"/>
      </rPr>
      <t>(сумма строк 200+210+270+280)</t>
    </r>
  </si>
  <si>
    <t xml:space="preserve">                   (должность)</t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</si>
  <si>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</si>
  <si>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r>
      <t>в том числе по кодам разделов, подразделов, целевых статей и видам расходов бюджетной классификации Российской Федерации</t>
    </r>
    <r>
      <rPr>
        <vertAlign val="superscript"/>
        <sz val="10"/>
        <rFont val="Times New Roman"/>
        <family val="1"/>
      </rPr>
      <t>1</t>
    </r>
  </si>
  <si>
    <t>Служебные легковые автомобили, арендованные у других организаций по договорам найма</t>
  </si>
  <si>
    <t xml:space="preserve"> Приложение №2</t>
  </si>
  <si>
    <r>
      <t xml:space="preserve">1 </t>
    </r>
    <r>
      <rPr>
        <sz val="10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</si>
  <si>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Денежное содержание  муниципальных  служащих (стр. 020 - 024),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</si>
  <si>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М.П.                                                            организации</t>
  </si>
  <si>
    <t xml:space="preserve">               другие выплаты, предусмотренные  действующим законодательством </t>
  </si>
  <si>
    <t xml:space="preserve">               денежное вознаграждение (денежное содержание)</t>
  </si>
  <si>
    <t xml:space="preserve">          в том числе:   </t>
  </si>
  <si>
    <t xml:space="preserve">               должностной оклад</t>
  </si>
  <si>
    <t xml:space="preserve">        в том числе:</t>
  </si>
  <si>
    <t xml:space="preserve">               дополнительные выплаты</t>
  </si>
  <si>
    <t xml:space="preserve">                                   из них:  ежемесячное денежное поощрение</t>
  </si>
  <si>
    <t xml:space="preserve">              другие выплаты, предусмотренные  действующим законодательством </t>
  </si>
  <si>
    <t xml:space="preserve">                     (подпись)</t>
  </si>
  <si>
    <t xml:space="preserve">                                          (бюджетные средства; средства от приносящей доход деятельности)</t>
  </si>
  <si>
    <t xml:space="preserve">                                Наименование бюджета</t>
  </si>
  <si>
    <t xml:space="preserve">                                Источник финансирования</t>
  </si>
  <si>
    <t>__________________________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</si>
  <si>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</si>
  <si>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</si>
  <si>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 xml:space="preserve">              из них:</t>
  </si>
  <si>
    <t xml:space="preserve">                       компенсации работникам за использование личных легковых           </t>
  </si>
  <si>
    <t xml:space="preserve">                      автомобилей для служебных целей</t>
  </si>
  <si>
    <t>Служебные легковые автомобили,  состоящие на балансе органа местного  самоуправления, избирательных комиссий муниципальных образований</t>
  </si>
  <si>
    <t>Форма 14 МО, с. 3</t>
  </si>
  <si>
    <t>Форма   14 МО, с. 2</t>
  </si>
  <si>
    <t xml:space="preserve">                                Единицы измерения:  расходы  -  тыс руб     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</si>
  <si>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</si>
  <si>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</si>
  <si>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074</t>
  </si>
  <si>
    <t xml:space="preserve">                             к приказу Министерства финансов Российской Федерации от 23 декабря 2010 г. №179н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</si>
  <si>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                  _____________________________________________________________________________________________________</t>
  </si>
  <si>
    <t>Бюджет муниципального образования Кузьмоловское городское поселение</t>
  </si>
  <si>
    <t>Бюджетные средства</t>
  </si>
  <si>
    <t>Ицкович А.М.</t>
  </si>
  <si>
    <t>002 0103 0021200 121</t>
  </si>
  <si>
    <t>001 0104 0020400 121</t>
  </si>
  <si>
    <t>002 0103 0020400 122</t>
  </si>
  <si>
    <t>Пинкевич Е.И.</t>
  </si>
  <si>
    <t>00201030020400121</t>
  </si>
  <si>
    <t>001 0104 0020400 244</t>
  </si>
  <si>
    <t>08 июля 2013г.</t>
  </si>
  <si>
    <r>
      <t>Должности  муниципальной службы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всего</t>
    </r>
    <r>
      <rPr>
        <sz val="10"/>
        <rFont val="Times New Roman"/>
        <family val="1"/>
      </rPr>
      <t xml:space="preserve">                                                                                 </t>
    </r>
    <r>
      <rPr>
        <i/>
        <sz val="10"/>
        <rFont val="Times New Roman"/>
        <family val="1"/>
      </rPr>
      <t xml:space="preserve"> (сумма строк 220+230+240+250+260)</t>
    </r>
    <r>
      <rPr>
        <sz val="10"/>
        <rFont val="Times New Roman"/>
        <family val="1"/>
      </rPr>
      <t xml:space="preserve">
</t>
    </r>
  </si>
  <si>
    <t>11</t>
  </si>
  <si>
    <t>12</t>
  </si>
  <si>
    <t>13</t>
  </si>
  <si>
    <t>14</t>
  </si>
  <si>
    <t>15</t>
  </si>
  <si>
    <t>16</t>
  </si>
  <si>
    <t>23</t>
  </si>
  <si>
    <t>24</t>
  </si>
  <si>
    <r>
      <t xml:space="preserve"> Форма 14 МО</t>
    </r>
    <r>
      <rPr>
        <sz val="8"/>
        <rFont val="Times New Roman"/>
        <family val="1"/>
      </rPr>
      <t xml:space="preserve"> по ОКУД</t>
    </r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</si>
  <si>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8"/>
        <rFont val="Times New Roman"/>
        <family val="1"/>
      </rPr>
      <t>(сумма строк 011+012)</t>
    </r>
  </si>
  <si>
    <r>
      <t xml:space="preserve">Заработная плата  лиц, замещающих должности муниципальной  службы, всего
</t>
    </r>
    <r>
      <rPr>
        <i/>
        <sz val="8"/>
        <rFont val="Times New Roman"/>
        <family val="1"/>
      </rPr>
      <t>(сумма строк 021+022+024)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</si>
  <si>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8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</si>
  <si>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8"/>
        <rFont val="Times New Roman"/>
        <family val="1"/>
      </rPr>
      <t xml:space="preserve">сумма строк 010+020+030+040)             </t>
    </r>
  </si>
  <si>
    <r>
      <t xml:space="preserve">                             суточные при служебных командировках,</t>
    </r>
    <r>
      <rPr>
        <b/>
        <sz val="8"/>
        <rFont val="Times New Roman"/>
        <family val="1"/>
      </rPr>
      <t xml:space="preserve"> всего</t>
    </r>
    <r>
      <rPr>
        <sz val="8"/>
        <rFont val="Times New Roman"/>
        <family val="1"/>
      </rPr>
      <t xml:space="preserve">                                                                           </t>
    </r>
    <r>
      <rPr>
        <i/>
        <sz val="8"/>
        <rFont val="Times New Roman"/>
        <family val="1"/>
      </rPr>
      <t xml:space="preserve">(сумма строк 063+064)    </t>
    </r>
    <r>
      <rPr>
        <sz val="8"/>
        <rFont val="Times New Roman"/>
        <family val="1"/>
      </rPr>
      <t xml:space="preserve">                                                                                 </t>
    </r>
  </si>
  <si>
    <r>
      <t xml:space="preserve">                     на  служебные командировки (оплата проезда и проживания) , </t>
    </r>
    <r>
      <rPr>
        <b/>
        <sz val="8"/>
        <rFont val="Times New Roman"/>
        <family val="1"/>
      </rPr>
      <t>всего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(сумма строк 072+073)</t>
    </r>
    <r>
      <rPr>
        <sz val="8"/>
        <rFont val="Times New Roman"/>
        <family val="1"/>
      </rPr>
      <t xml:space="preserve">:                                </t>
    </r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</si>
  <si>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8"/>
        <rFont val="Times New Roman"/>
        <family val="1"/>
      </rPr>
      <t>(сумма строк 050+060+070)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</si>
  <si>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r>
      <t xml:space="preserve">1 </t>
    </r>
    <r>
      <rPr>
        <sz val="8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</si>
  <si>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в т.ч.по кодам разделов, подразделов, целевых статей и видам расходов бюджетной классификации РФ</t>
  </si>
  <si>
    <t>002 0103 8120014</t>
  </si>
  <si>
    <t>002 0103 8110014</t>
  </si>
  <si>
    <t>001 0104 8240014</t>
  </si>
  <si>
    <t>001 0104 8230014</t>
  </si>
  <si>
    <t>001 0104 8230014 121</t>
  </si>
  <si>
    <t>002 0103 8120014 121</t>
  </si>
  <si>
    <t>002 0103 8110015 121</t>
  </si>
  <si>
    <t>002 0103 8110014 121</t>
  </si>
  <si>
    <t>001 0104 8240014 121</t>
  </si>
  <si>
    <t>на 1 июля  2014г.</t>
  </si>
  <si>
    <r>
      <t xml:space="preserve">                                Периодичность:   </t>
    </r>
    <r>
      <rPr>
        <b/>
        <u val="single"/>
        <sz val="10"/>
        <rFont val="Times New Roman"/>
        <family val="1"/>
      </rPr>
      <t>полугодовая</t>
    </r>
    <r>
      <rPr>
        <sz val="10"/>
        <rFont val="Times New Roman"/>
        <family val="1"/>
      </rPr>
      <t>,  9 месяцев, годовая</t>
    </r>
  </si>
  <si>
    <t xml:space="preserve">           </t>
  </si>
  <si>
    <t xml:space="preserve">                                                 Наименование органа местного самоуправления,    избирательной комиссии муниципального образования</t>
  </si>
  <si>
    <r>
      <t>Исполнитель</t>
    </r>
    <r>
      <rPr>
        <b/>
        <sz val="10"/>
        <rFont val="Times New Roman"/>
        <family val="1"/>
      </rPr>
      <t xml:space="preserve">                 гл.бухгалтер</t>
    </r>
  </si>
  <si>
    <t>01.07.2014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</si>
</sst>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1"/>
      <name val="Times New Roman"/>
      <family val="1"/>
    </font>
    <font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17" fillId="0" borderId="0" xfId="0" applyFont="1" applyFill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49" fontId="16" fillId="0" borderId="13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justify" wrapText="1"/>
    </xf>
    <xf numFmtId="0" fontId="2" fillId="0" borderId="0" xfId="0" applyFont="1" applyFill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center" wrapText="1"/>
    </xf>
    <xf numFmtId="49" fontId="2" fillId="0" borderId="3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7" fillId="0" borderId="0" xfId="0" applyFont="1" applyFill="1" applyAlignment="1" applyProtection="1">
      <alignment horizontal="left"/>
      <protection locked="0"/>
    </xf>
    <xf numFmtId="49" fontId="17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7" fillId="0" borderId="28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horizontal="right"/>
      <protection locked="0"/>
    </xf>
    <xf numFmtId="49" fontId="17" fillId="0" borderId="35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right"/>
      <protection locked="0"/>
    </xf>
    <xf numFmtId="49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19" xfId="0" applyNumberFormat="1" applyFont="1" applyFill="1" applyBorder="1" applyAlignment="1" applyProtection="1">
      <alignment horizontal="center" vertical="center"/>
      <protection locked="0"/>
    </xf>
    <xf numFmtId="49" fontId="17" fillId="0" borderId="22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49" fontId="17" fillId="0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 applyProtection="1">
      <alignment vertical="center"/>
      <protection locked="0"/>
    </xf>
    <xf numFmtId="0" fontId="17" fillId="0" borderId="38" xfId="0" applyFont="1" applyFill="1" applyBorder="1" applyAlignment="1" applyProtection="1">
      <alignment vertical="center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horizontal="center" vertical="center" wrapText="1"/>
      <protection locked="0"/>
    </xf>
    <xf numFmtId="0" fontId="16" fillId="0" borderId="27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49" fontId="17" fillId="0" borderId="28" xfId="0" applyNumberFormat="1" applyFont="1" applyFill="1" applyBorder="1" applyAlignment="1" applyProtection="1">
      <alignment horizontal="center" vertical="center"/>
      <protection locked="0"/>
    </xf>
    <xf numFmtId="49" fontId="17" fillId="0" borderId="29" xfId="0" applyNumberFormat="1" applyFont="1" applyFill="1" applyBorder="1" applyAlignment="1" applyProtection="1">
      <alignment horizontal="center" vertical="center"/>
      <protection locked="0"/>
    </xf>
    <xf numFmtId="49" fontId="17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wrapText="1"/>
      <protection locked="0"/>
    </xf>
    <xf numFmtId="0" fontId="17" fillId="0" borderId="13" xfId="0" applyFont="1" applyFill="1" applyBorder="1" applyAlignment="1" applyProtection="1">
      <alignment/>
      <protection locked="0"/>
    </xf>
    <xf numFmtId="49" fontId="17" fillId="0" borderId="13" xfId="0" applyNumberFormat="1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left" wrapText="1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49" fontId="20" fillId="0" borderId="13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left" vertical="top"/>
      <protection locked="0"/>
    </xf>
    <xf numFmtId="0" fontId="17" fillId="0" borderId="13" xfId="0" applyFont="1" applyFill="1" applyBorder="1" applyAlignment="1" applyProtection="1">
      <alignment horizontal="left" vertical="top"/>
      <protection locked="0"/>
    </xf>
    <xf numFmtId="0" fontId="20" fillId="0" borderId="10" xfId="0" applyFont="1" applyFill="1" applyBorder="1" applyAlignment="1" applyProtection="1">
      <alignment horizontal="left" wrapText="1"/>
      <protection locked="0"/>
    </xf>
    <xf numFmtId="0" fontId="16" fillId="0" borderId="11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49" fontId="16" fillId="0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21" fillId="0" borderId="0" xfId="0" applyFont="1" applyFill="1" applyAlignment="1" applyProtection="1">
      <alignment horizontal="left"/>
      <protection locked="0"/>
    </xf>
    <xf numFmtId="49" fontId="17" fillId="0" borderId="0" xfId="0" applyNumberFormat="1" applyFont="1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/>
      <protection locked="0"/>
    </xf>
    <xf numFmtId="0" fontId="17" fillId="0" borderId="39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wrapText="1"/>
      <protection locked="0"/>
    </xf>
    <xf numFmtId="172" fontId="13" fillId="0" borderId="13" xfId="0" applyNumberFormat="1" applyFont="1" applyFill="1" applyBorder="1" applyAlignment="1" applyProtection="1">
      <alignment horizontal="center"/>
      <protection locked="0"/>
    </xf>
    <xf numFmtId="172" fontId="13" fillId="33" borderId="13" xfId="0" applyNumberFormat="1" applyFont="1" applyFill="1" applyBorder="1" applyAlignment="1" applyProtection="1">
      <alignment horizontal="center"/>
      <protection locked="0"/>
    </xf>
    <xf numFmtId="172" fontId="13" fillId="0" borderId="27" xfId="0" applyNumberFormat="1" applyFont="1" applyFill="1" applyBorder="1" applyAlignment="1" applyProtection="1">
      <alignment horizontal="center"/>
      <protection locked="0"/>
    </xf>
    <xf numFmtId="172" fontId="13" fillId="33" borderId="27" xfId="0" applyNumberFormat="1" applyFont="1" applyFill="1" applyBorder="1" applyAlignment="1" applyProtection="1">
      <alignment horizontal="center"/>
      <protection locked="0"/>
    </xf>
    <xf numFmtId="172" fontId="13" fillId="0" borderId="31" xfId="0" applyNumberFormat="1" applyFont="1" applyFill="1" applyBorder="1" applyAlignment="1" applyProtection="1">
      <alignment horizontal="center"/>
      <protection locked="0"/>
    </xf>
    <xf numFmtId="172" fontId="13" fillId="0" borderId="32" xfId="0" applyNumberFormat="1" applyFont="1" applyFill="1" applyBorder="1" applyAlignment="1" applyProtection="1">
      <alignment horizontal="center"/>
      <protection locked="0"/>
    </xf>
    <xf numFmtId="2" fontId="13" fillId="0" borderId="13" xfId="0" applyNumberFormat="1" applyFont="1" applyFill="1" applyBorder="1" applyAlignment="1">
      <alignment/>
    </xf>
    <xf numFmtId="2" fontId="13" fillId="0" borderId="28" xfId="0" applyNumberFormat="1" applyFont="1" applyFill="1" applyBorder="1" applyAlignment="1">
      <alignment/>
    </xf>
    <xf numFmtId="2" fontId="13" fillId="0" borderId="29" xfId="0" applyNumberFormat="1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2" fontId="13" fillId="0" borderId="30" xfId="0" applyNumberFormat="1" applyFont="1" applyFill="1" applyBorder="1" applyAlignment="1">
      <alignment/>
    </xf>
    <xf numFmtId="2" fontId="13" fillId="0" borderId="34" xfId="0" applyNumberFormat="1" applyFont="1" applyFill="1" applyBorder="1" applyAlignment="1">
      <alignment/>
    </xf>
    <xf numFmtId="2" fontId="13" fillId="0" borderId="40" xfId="0" applyNumberFormat="1" applyFont="1" applyFill="1" applyBorder="1" applyAlignment="1">
      <alignment/>
    </xf>
    <xf numFmtId="2" fontId="13" fillId="0" borderId="27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2" fontId="13" fillId="0" borderId="32" xfId="0" applyNumberFormat="1" applyFont="1" applyFill="1" applyBorder="1" applyAlignment="1">
      <alignment/>
    </xf>
    <xf numFmtId="49" fontId="16" fillId="34" borderId="13" xfId="0" applyNumberFormat="1" applyFont="1" applyFill="1" applyBorder="1" applyAlignment="1" applyProtection="1">
      <alignment horizontal="center"/>
      <protection locked="0"/>
    </xf>
    <xf numFmtId="49" fontId="16" fillId="34" borderId="3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16" fillId="0" borderId="41" xfId="0" applyFont="1" applyFill="1" applyBorder="1" applyAlignment="1" applyProtection="1">
      <alignment vertical="center"/>
      <protection locked="0"/>
    </xf>
    <xf numFmtId="49" fontId="2" fillId="34" borderId="13" xfId="0" applyNumberFormat="1" applyFont="1" applyFill="1" applyBorder="1" applyAlignment="1">
      <alignment horizontal="center"/>
    </xf>
    <xf numFmtId="49" fontId="2" fillId="34" borderId="28" xfId="0" applyNumberFormat="1" applyFont="1" applyFill="1" applyBorder="1" applyAlignment="1">
      <alignment horizontal="center"/>
    </xf>
    <xf numFmtId="49" fontId="2" fillId="34" borderId="31" xfId="0" applyNumberFormat="1" applyFont="1" applyFill="1" applyBorder="1" applyAlignment="1">
      <alignment horizontal="center"/>
    </xf>
    <xf numFmtId="2" fontId="13" fillId="0" borderId="42" xfId="0" applyNumberFormat="1" applyFont="1" applyFill="1" applyBorder="1" applyAlignment="1">
      <alignment horizontal="center"/>
    </xf>
    <xf numFmtId="2" fontId="13" fillId="0" borderId="42" xfId="0" applyNumberFormat="1" applyFont="1" applyFill="1" applyBorder="1" applyAlignment="1">
      <alignment horizontal="center" vertical="top"/>
    </xf>
    <xf numFmtId="0" fontId="17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49" fontId="16" fillId="35" borderId="13" xfId="0" applyNumberFormat="1" applyFont="1" applyFill="1" applyBorder="1" applyAlignment="1" applyProtection="1">
      <alignment horizontal="center"/>
      <protection locked="0"/>
    </xf>
    <xf numFmtId="49" fontId="16" fillId="36" borderId="13" xfId="0" applyNumberFormat="1" applyFont="1" applyFill="1" applyBorder="1" applyAlignment="1" applyProtection="1">
      <alignment horizontal="center"/>
      <protection locked="0"/>
    </xf>
    <xf numFmtId="49" fontId="16" fillId="36" borderId="26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right" vertical="top" wrapText="1"/>
      <protection locked="0"/>
    </xf>
    <xf numFmtId="0" fontId="23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16" fillId="36" borderId="27" xfId="0" applyNumberFormat="1" applyFont="1" applyFill="1" applyBorder="1" applyAlignment="1" applyProtection="1">
      <alignment horizontal="center"/>
      <protection locked="0"/>
    </xf>
    <xf numFmtId="0" fontId="16" fillId="0" borderId="43" xfId="0" applyFont="1" applyFill="1" applyBorder="1" applyAlignment="1" applyProtection="1">
      <alignment horizontal="center" vertical="center"/>
      <protection locked="0"/>
    </xf>
    <xf numFmtId="0" fontId="16" fillId="0" borderId="44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49" fontId="16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6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 applyProtection="1">
      <alignment horizontal="center"/>
      <protection locked="0"/>
    </xf>
    <xf numFmtId="2" fontId="13" fillId="0" borderId="48" xfId="0" applyNumberFormat="1" applyFont="1" applyFill="1" applyBorder="1" applyAlignment="1" applyProtection="1">
      <alignment horizontal="center"/>
      <protection locked="0"/>
    </xf>
    <xf numFmtId="2" fontId="13" fillId="0" borderId="23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/>
    </xf>
    <xf numFmtId="2" fontId="13" fillId="0" borderId="47" xfId="0" applyNumberFormat="1" applyFont="1" applyFill="1" applyBorder="1" applyAlignment="1" applyProtection="1">
      <alignment horizontal="center"/>
      <protection locked="0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2" fontId="2" fillId="0" borderId="51" xfId="0" applyNumberFormat="1" applyFont="1" applyFill="1" applyBorder="1" applyAlignment="1">
      <alignment horizontal="center"/>
    </xf>
    <xf numFmtId="172" fontId="2" fillId="0" borderId="5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49" fontId="3" fillId="0" borderId="26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/>
    </xf>
    <xf numFmtId="172" fontId="2" fillId="0" borderId="48" xfId="0" applyNumberFormat="1" applyFont="1" applyFill="1" applyBorder="1" applyAlignment="1">
      <alignment horizontal="center"/>
    </xf>
    <xf numFmtId="172" fontId="2" fillId="0" borderId="47" xfId="0" applyNumberFormat="1" applyFont="1" applyFill="1" applyBorder="1" applyAlignment="1">
      <alignment horizontal="center"/>
    </xf>
    <xf numFmtId="172" fontId="1" fillId="0" borderId="49" xfId="0" applyNumberFormat="1" applyFont="1" applyFill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72" fontId="2" fillId="0" borderId="53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172" fontId="1" fillId="0" borderId="29" xfId="0" applyNumberFormat="1" applyFont="1" applyFill="1" applyBorder="1" applyAlignment="1">
      <alignment horizontal="center"/>
    </xf>
    <xf numFmtId="172" fontId="1" fillId="0" borderId="20" xfId="0" applyNumberFormat="1" applyFont="1" applyFill="1" applyBorder="1" applyAlignment="1">
      <alignment horizontal="center"/>
    </xf>
    <xf numFmtId="172" fontId="1" fillId="0" borderId="48" xfId="0" applyNumberFormat="1" applyFont="1" applyFill="1" applyBorder="1" applyAlignment="1">
      <alignment horizontal="center"/>
    </xf>
    <xf numFmtId="172" fontId="1" fillId="0" borderId="23" xfId="0" applyNumberFormat="1" applyFont="1" applyFill="1" applyBorder="1" applyAlignment="1">
      <alignment horizontal="center"/>
    </xf>
    <xf numFmtId="172" fontId="1" fillId="0" borderId="4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Fill="1" applyBorder="1" applyAlignment="1">
      <alignment wrapText="1"/>
    </xf>
    <xf numFmtId="0" fontId="0" fillId="0" borderId="50" xfId="0" applyFill="1" applyBorder="1" applyAlignment="1">
      <alignment wrapText="1"/>
    </xf>
    <xf numFmtId="49" fontId="3" fillId="0" borderId="27" xfId="0" applyNumberFormat="1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>
      <alignment/>
    </xf>
    <xf numFmtId="0" fontId="2" fillId="0" borderId="5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horizontal="center"/>
    </xf>
    <xf numFmtId="172" fontId="2" fillId="0" borderId="21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172" fontId="2" fillId="0" borderId="49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3" fillId="0" borderId="49" xfId="0" applyFont="1" applyFill="1" applyBorder="1" applyAlignment="1">
      <alignment horizontal="center" vertical="center"/>
    </xf>
    <xf numFmtId="172" fontId="2" fillId="0" borderId="5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0" fillId="0" borderId="42" xfId="0" applyFill="1" applyBorder="1" applyAlignment="1">
      <alignment/>
    </xf>
    <xf numFmtId="0" fontId="1" fillId="0" borderId="49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26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72" fontId="1" fillId="0" borderId="59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72" fontId="2" fillId="0" borderId="59" xfId="0" applyNumberFormat="1" applyFont="1" applyFill="1" applyBorder="1" applyAlignment="1">
      <alignment horizontal="center"/>
    </xf>
    <xf numFmtId="172" fontId="2" fillId="0" borderId="60" xfId="0" applyNumberFormat="1" applyFont="1" applyFill="1" applyBorder="1" applyAlignment="1">
      <alignment horizontal="center"/>
    </xf>
    <xf numFmtId="172" fontId="1" fillId="0" borderId="53" xfId="0" applyNumberFormat="1" applyFont="1" applyFill="1" applyBorder="1" applyAlignment="1">
      <alignment horizontal="center"/>
    </xf>
    <xf numFmtId="172" fontId="1" fillId="0" borderId="25" xfId="0" applyNumberFormat="1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172" fontId="1" fillId="0" borderId="54" xfId="0" applyNumberFormat="1" applyFont="1" applyFill="1" applyBorder="1" applyAlignment="1">
      <alignment horizontal="center"/>
    </xf>
    <xf numFmtId="172" fontId="2" fillId="0" borderId="6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4"/>
  <sheetViews>
    <sheetView tabSelected="1" view="pageBreakPreview" zoomScale="60" workbookViewId="0" topLeftCell="A1">
      <selection activeCell="Z32" sqref="Z32"/>
    </sheetView>
  </sheetViews>
  <sheetFormatPr defaultColWidth="9.00390625" defaultRowHeight="12.75"/>
  <cols>
    <col min="1" max="1" width="60.75390625" style="100" customWidth="1"/>
    <col min="2" max="2" width="7.375" style="101" customWidth="1"/>
    <col min="3" max="3" width="12.375" style="102" customWidth="1"/>
    <col min="4" max="4" width="10.625" style="102" customWidth="1"/>
    <col min="5" max="6" width="7.75390625" style="102" customWidth="1"/>
    <col min="7" max="7" width="11.00390625" style="102" customWidth="1"/>
    <col min="8" max="9" width="7.75390625" style="102" customWidth="1"/>
    <col min="10" max="10" width="11.25390625" style="102" customWidth="1"/>
    <col min="11" max="11" width="10.375" style="102" customWidth="1"/>
    <col min="12" max="12" width="10.125" style="102" customWidth="1"/>
    <col min="13" max="13" width="11.75390625" style="102" customWidth="1"/>
    <col min="14" max="14" width="7.75390625" style="102" customWidth="1"/>
    <col min="15" max="16384" width="9.125" style="102" customWidth="1"/>
  </cols>
  <sheetData>
    <row r="1" spans="8:11" ht="15.75" customHeight="1">
      <c r="H1" s="188"/>
      <c r="I1" s="188"/>
      <c r="J1" s="28" t="s">
        <v>98</v>
      </c>
      <c r="K1" s="29"/>
    </row>
    <row r="2" spans="2:11" ht="0.75" customHeight="1">
      <c r="B2" s="100"/>
      <c r="C2" s="100"/>
      <c r="D2" s="100"/>
      <c r="E2" s="100"/>
      <c r="F2" s="100"/>
      <c r="G2" s="100"/>
      <c r="H2" s="188" t="s">
        <v>50</v>
      </c>
      <c r="I2" s="188"/>
      <c r="J2" s="29"/>
      <c r="K2" s="29"/>
    </row>
    <row r="3" spans="2:11" ht="11.25" customHeight="1" hidden="1">
      <c r="B3" s="100"/>
      <c r="C3" s="100"/>
      <c r="D3" s="100"/>
      <c r="E3" s="100"/>
      <c r="F3" s="100"/>
      <c r="G3" s="100"/>
      <c r="H3" s="177" t="s">
        <v>38</v>
      </c>
      <c r="I3" s="177"/>
      <c r="J3" s="29"/>
      <c r="K3" s="29"/>
    </row>
    <row r="4" spans="1:11" ht="15.75" customHeight="1">
      <c r="A4" s="189" t="s">
        <v>37</v>
      </c>
      <c r="B4" s="189"/>
      <c r="C4" s="189"/>
      <c r="D4" s="189"/>
      <c r="E4" s="189"/>
      <c r="F4" s="189"/>
      <c r="G4" s="189"/>
      <c r="H4" s="177" t="s">
        <v>127</v>
      </c>
      <c r="I4" s="177"/>
      <c r="J4" s="178"/>
      <c r="K4" s="178"/>
    </row>
    <row r="5" spans="1:11" ht="15.75" customHeight="1" thickBot="1">
      <c r="A5" s="189" t="s">
        <v>47</v>
      </c>
      <c r="B5" s="189"/>
      <c r="C5" s="189"/>
      <c r="D5" s="189"/>
      <c r="E5" s="189"/>
      <c r="F5" s="189"/>
      <c r="G5" s="189"/>
      <c r="H5" s="29"/>
      <c r="J5" s="103" t="s">
        <v>29</v>
      </c>
      <c r="K5" s="30"/>
    </row>
    <row r="6" spans="1:10" ht="15.75" customHeight="1">
      <c r="A6" s="182"/>
      <c r="B6" s="182"/>
      <c r="C6" s="182"/>
      <c r="D6" s="182"/>
      <c r="E6" s="182"/>
      <c r="F6" s="182"/>
      <c r="G6" s="182"/>
      <c r="H6" s="104"/>
      <c r="I6" s="105" t="s">
        <v>148</v>
      </c>
      <c r="J6" s="106" t="s">
        <v>85</v>
      </c>
    </row>
    <row r="7" spans="1:10" ht="15" customHeight="1">
      <c r="A7" s="189" t="s">
        <v>167</v>
      </c>
      <c r="B7" s="189"/>
      <c r="C7" s="189"/>
      <c r="D7" s="189"/>
      <c r="E7" s="189"/>
      <c r="F7" s="189"/>
      <c r="G7" s="189"/>
      <c r="I7" s="107" t="s">
        <v>30</v>
      </c>
      <c r="J7" s="108" t="s">
        <v>172</v>
      </c>
    </row>
    <row r="8" spans="1:11" s="109" customFormat="1" ht="15" customHeight="1">
      <c r="A8" s="183" t="s">
        <v>169</v>
      </c>
      <c r="B8" s="183"/>
      <c r="C8" s="171"/>
      <c r="D8" s="171"/>
      <c r="E8" s="171"/>
      <c r="F8" s="171"/>
      <c r="G8" s="172"/>
      <c r="H8" s="172"/>
      <c r="I8" s="110" t="s">
        <v>56</v>
      </c>
      <c r="J8" s="108"/>
      <c r="K8" s="111"/>
    </row>
    <row r="9" spans="1:11" s="109" customFormat="1" ht="47.25" customHeight="1">
      <c r="A9" s="190" t="s">
        <v>170</v>
      </c>
      <c r="B9" s="190"/>
      <c r="C9" s="192" t="s">
        <v>128</v>
      </c>
      <c r="D9" s="192"/>
      <c r="E9" s="192"/>
      <c r="F9" s="192"/>
      <c r="G9" s="192"/>
      <c r="H9" s="172"/>
      <c r="I9" s="110" t="s">
        <v>57</v>
      </c>
      <c r="J9" s="108"/>
      <c r="K9" s="111"/>
    </row>
    <row r="10" spans="1:11" s="109" customFormat="1" ht="6.75" customHeight="1">
      <c r="A10" s="171"/>
      <c r="B10" s="171"/>
      <c r="C10" s="171"/>
      <c r="D10" s="171"/>
      <c r="E10" s="171"/>
      <c r="F10" s="171"/>
      <c r="G10" s="172"/>
      <c r="H10" s="172"/>
      <c r="I10" s="110"/>
      <c r="J10" s="108"/>
      <c r="K10" s="111"/>
    </row>
    <row r="11" spans="1:11" s="109" customFormat="1" ht="24" customHeight="1">
      <c r="A11" s="186" t="s">
        <v>112</v>
      </c>
      <c r="B11" s="187"/>
      <c r="C11" s="191" t="s">
        <v>129</v>
      </c>
      <c r="D11" s="191"/>
      <c r="E11" s="191"/>
      <c r="F11" s="191"/>
      <c r="G11" s="191"/>
      <c r="H11" s="191"/>
      <c r="I11" s="170"/>
      <c r="J11" s="108"/>
      <c r="K11" s="111"/>
    </row>
    <row r="12" spans="1:11" s="109" customFormat="1" ht="14.25" customHeight="1">
      <c r="A12" s="186" t="s">
        <v>113</v>
      </c>
      <c r="B12" s="186"/>
      <c r="C12" s="202" t="s">
        <v>130</v>
      </c>
      <c r="D12" s="202"/>
      <c r="E12" s="202"/>
      <c r="F12" s="202"/>
      <c r="G12" s="172"/>
      <c r="H12" s="172"/>
      <c r="I12" s="28"/>
      <c r="J12" s="108"/>
      <c r="K12" s="111"/>
    </row>
    <row r="13" spans="1:11" s="109" customFormat="1" ht="15" customHeight="1">
      <c r="A13" s="171"/>
      <c r="B13" s="173"/>
      <c r="C13" s="203" t="s">
        <v>111</v>
      </c>
      <c r="D13" s="203"/>
      <c r="E13" s="203"/>
      <c r="F13" s="171"/>
      <c r="G13" s="172"/>
      <c r="H13" s="172"/>
      <c r="I13" s="28"/>
      <c r="J13" s="112"/>
      <c r="K13" s="111"/>
    </row>
    <row r="14" spans="1:11" s="109" customFormat="1" ht="15" customHeight="1">
      <c r="A14" s="186" t="s">
        <v>168</v>
      </c>
      <c r="B14" s="186"/>
      <c r="C14" s="174"/>
      <c r="D14" s="174"/>
      <c r="E14" s="171"/>
      <c r="F14" s="171"/>
      <c r="G14" s="172"/>
      <c r="H14" s="172"/>
      <c r="I14" s="28"/>
      <c r="J14" s="113"/>
      <c r="K14" s="111"/>
    </row>
    <row r="15" spans="1:11" s="109" customFormat="1" ht="12" customHeight="1">
      <c r="A15" s="171"/>
      <c r="B15" s="175"/>
      <c r="C15" s="172"/>
      <c r="D15" s="172"/>
      <c r="E15" s="172"/>
      <c r="F15" s="172"/>
      <c r="G15" s="172"/>
      <c r="H15" s="172"/>
      <c r="I15" s="114"/>
      <c r="J15" s="108"/>
      <c r="K15" s="111"/>
    </row>
    <row r="16" spans="1:11" s="109" customFormat="1" ht="14.25" customHeight="1">
      <c r="A16" s="172" t="s">
        <v>123</v>
      </c>
      <c r="B16" s="185"/>
      <c r="C16" s="185"/>
      <c r="D16" s="173"/>
      <c r="E16" s="172"/>
      <c r="F16" s="172"/>
      <c r="G16" s="172"/>
      <c r="H16" s="172"/>
      <c r="I16" s="28" t="s">
        <v>27</v>
      </c>
      <c r="J16" s="108" t="s">
        <v>0</v>
      </c>
      <c r="K16" s="111"/>
    </row>
    <row r="17" spans="1:11" s="109" customFormat="1" ht="12" customHeight="1">
      <c r="A17" s="171" t="s">
        <v>124</v>
      </c>
      <c r="B17" s="185"/>
      <c r="C17" s="185"/>
      <c r="D17" s="172"/>
      <c r="E17" s="172"/>
      <c r="F17" s="172"/>
      <c r="G17" s="172"/>
      <c r="H17" s="172"/>
      <c r="I17" s="28" t="s">
        <v>27</v>
      </c>
      <c r="J17" s="108" t="s">
        <v>1</v>
      </c>
      <c r="K17" s="111"/>
    </row>
    <row r="18" spans="1:11" s="109" customFormat="1" ht="15" customHeight="1" thickBot="1">
      <c r="A18" s="171" t="s">
        <v>125</v>
      </c>
      <c r="B18" s="185"/>
      <c r="C18" s="185"/>
      <c r="D18" s="176"/>
      <c r="E18" s="172"/>
      <c r="F18" s="172"/>
      <c r="G18" s="172"/>
      <c r="H18" s="172"/>
      <c r="I18" s="28" t="s">
        <v>27</v>
      </c>
      <c r="J18" s="115" t="s">
        <v>26</v>
      </c>
      <c r="K18" s="111"/>
    </row>
    <row r="19" spans="1:10" ht="17.25" customHeight="1" thickBot="1">
      <c r="A19" s="184" t="s">
        <v>54</v>
      </c>
      <c r="B19" s="184"/>
      <c r="C19" s="184"/>
      <c r="D19" s="184"/>
      <c r="E19" s="184"/>
      <c r="F19" s="184"/>
      <c r="G19" s="184"/>
      <c r="H19" s="184"/>
      <c r="I19" s="184"/>
      <c r="J19" s="184"/>
    </row>
    <row r="20" spans="1:14" s="109" customFormat="1" ht="15.75" customHeight="1">
      <c r="A20" s="194" t="s">
        <v>3</v>
      </c>
      <c r="B20" s="197" t="s">
        <v>2</v>
      </c>
      <c r="C20" s="200" t="s">
        <v>58</v>
      </c>
      <c r="D20" s="200"/>
      <c r="E20" s="164" t="s">
        <v>157</v>
      </c>
      <c r="F20" s="143"/>
      <c r="G20" s="143"/>
      <c r="H20" s="143"/>
      <c r="I20" s="143"/>
      <c r="J20" s="143"/>
      <c r="K20" s="116"/>
      <c r="L20" s="116"/>
      <c r="M20" s="116"/>
      <c r="N20" s="117"/>
    </row>
    <row r="21" spans="1:14" s="142" customFormat="1" ht="15" customHeight="1">
      <c r="A21" s="195"/>
      <c r="B21" s="198"/>
      <c r="C21" s="201"/>
      <c r="D21" s="201"/>
      <c r="E21" s="179" t="s">
        <v>164</v>
      </c>
      <c r="F21" s="179"/>
      <c r="G21" s="179" t="s">
        <v>163</v>
      </c>
      <c r="H21" s="179"/>
      <c r="I21" s="179" t="s">
        <v>165</v>
      </c>
      <c r="J21" s="179"/>
      <c r="K21" s="180" t="s">
        <v>166</v>
      </c>
      <c r="L21" s="181"/>
      <c r="M21" s="180" t="s">
        <v>162</v>
      </c>
      <c r="N21" s="193"/>
    </row>
    <row r="22" spans="1:14" ht="84.75" customHeight="1">
      <c r="A22" s="196"/>
      <c r="B22" s="199"/>
      <c r="C22" s="118" t="s">
        <v>51</v>
      </c>
      <c r="D22" s="118" t="s">
        <v>59</v>
      </c>
      <c r="E22" s="118" t="s">
        <v>51</v>
      </c>
      <c r="F22" s="118" t="s">
        <v>59</v>
      </c>
      <c r="G22" s="118" t="s">
        <v>51</v>
      </c>
      <c r="H22" s="118" t="s">
        <v>59</v>
      </c>
      <c r="I22" s="118" t="s">
        <v>51</v>
      </c>
      <c r="J22" s="119" t="s">
        <v>59</v>
      </c>
      <c r="K22" s="118" t="s">
        <v>51</v>
      </c>
      <c r="L22" s="119" t="s">
        <v>59</v>
      </c>
      <c r="M22" s="118" t="s">
        <v>51</v>
      </c>
      <c r="N22" s="120" t="s">
        <v>59</v>
      </c>
    </row>
    <row r="23" spans="1:14" ht="15" customHeight="1">
      <c r="A23" s="121">
        <v>1</v>
      </c>
      <c r="B23" s="122" t="s">
        <v>4</v>
      </c>
      <c r="C23" s="122" t="s">
        <v>5</v>
      </c>
      <c r="D23" s="122" t="s">
        <v>79</v>
      </c>
      <c r="E23" s="122" t="s">
        <v>80</v>
      </c>
      <c r="F23" s="122" t="s">
        <v>81</v>
      </c>
      <c r="G23" s="122" t="s">
        <v>140</v>
      </c>
      <c r="H23" s="122" t="s">
        <v>141</v>
      </c>
      <c r="I23" s="122" t="s">
        <v>142</v>
      </c>
      <c r="J23" s="123" t="s">
        <v>143</v>
      </c>
      <c r="K23" s="122" t="s">
        <v>144</v>
      </c>
      <c r="L23" s="123" t="s">
        <v>145</v>
      </c>
      <c r="M23" s="122" t="s">
        <v>146</v>
      </c>
      <c r="N23" s="124" t="s">
        <v>147</v>
      </c>
    </row>
    <row r="24" spans="1:14" ht="24.75" customHeight="1">
      <c r="A24" s="125" t="s">
        <v>149</v>
      </c>
      <c r="B24" s="161" t="s">
        <v>9</v>
      </c>
      <c r="C24" s="145">
        <f>E24+G24+I24+K24+M24</f>
        <v>9016.1</v>
      </c>
      <c r="D24" s="145">
        <f>F24+H24+J24+L24+N24</f>
        <v>3940.4</v>
      </c>
      <c r="E24" s="145">
        <v>0</v>
      </c>
      <c r="F24" s="145">
        <f>F26+F27</f>
        <v>0</v>
      </c>
      <c r="G24" s="145">
        <v>1120</v>
      </c>
      <c r="H24" s="145">
        <f>654.9+75</f>
        <v>729.9</v>
      </c>
      <c r="I24" s="145">
        <v>438</v>
      </c>
      <c r="J24" s="145">
        <f>125.1+77.4</f>
        <v>202.5</v>
      </c>
      <c r="K24" s="145">
        <v>6495</v>
      </c>
      <c r="L24" s="145">
        <f>2103.4+365.2</f>
        <v>2468.6</v>
      </c>
      <c r="M24" s="145">
        <v>963.1</v>
      </c>
      <c r="N24" s="145">
        <f>450.7+88.7</f>
        <v>539.4</v>
      </c>
    </row>
    <row r="25" spans="1:14" ht="18" customHeight="1">
      <c r="A25" s="126" t="s">
        <v>104</v>
      </c>
      <c r="B25" s="127"/>
      <c r="C25" s="145">
        <f aca="true" t="shared" si="0" ref="C25:C51">E25+G25+I25+K25+M25</f>
        <v>0</v>
      </c>
      <c r="D25" s="145">
        <f aca="true" t="shared" si="1" ref="D25:D51">F25+H25+J25+L25+N25</f>
        <v>0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</row>
    <row r="26" spans="1:14" ht="24" customHeight="1">
      <c r="A26" s="126" t="s">
        <v>103</v>
      </c>
      <c r="B26" s="128" t="s">
        <v>22</v>
      </c>
      <c r="C26" s="145">
        <f t="shared" si="0"/>
        <v>0</v>
      </c>
      <c r="D26" s="145">
        <f t="shared" si="1"/>
        <v>0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</row>
    <row r="27" spans="1:14" ht="27" customHeight="1">
      <c r="A27" s="129" t="s">
        <v>102</v>
      </c>
      <c r="B27" s="128" t="s">
        <v>23</v>
      </c>
      <c r="C27" s="145">
        <f t="shared" si="0"/>
        <v>0</v>
      </c>
      <c r="D27" s="145">
        <f t="shared" si="1"/>
        <v>0</v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</row>
    <row r="28" spans="1:14" ht="39" customHeight="1">
      <c r="A28" s="144" t="s">
        <v>150</v>
      </c>
      <c r="B28" s="161" t="s">
        <v>10</v>
      </c>
      <c r="C28" s="146">
        <f t="shared" si="0"/>
        <v>0</v>
      </c>
      <c r="D28" s="146">
        <f t="shared" si="1"/>
        <v>0</v>
      </c>
      <c r="E28" s="146"/>
      <c r="F28" s="146"/>
      <c r="G28" s="146"/>
      <c r="H28" s="146">
        <f>H30+H31+H33</f>
        <v>0</v>
      </c>
      <c r="I28" s="146"/>
      <c r="J28" s="146">
        <v>0</v>
      </c>
      <c r="K28" s="146"/>
      <c r="L28" s="146"/>
      <c r="M28" s="146"/>
      <c r="N28" s="146"/>
    </row>
    <row r="29" spans="1:14" ht="13.5" customHeight="1">
      <c r="A29" s="129" t="s">
        <v>106</v>
      </c>
      <c r="B29" s="128"/>
      <c r="C29" s="145">
        <f t="shared" si="0"/>
        <v>0</v>
      </c>
      <c r="D29" s="145">
        <f t="shared" si="1"/>
        <v>0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7"/>
    </row>
    <row r="30" spans="1:14" ht="17.25" customHeight="1">
      <c r="A30" s="126" t="s">
        <v>105</v>
      </c>
      <c r="B30" s="128" t="s">
        <v>13</v>
      </c>
      <c r="C30" s="145">
        <f t="shared" si="0"/>
        <v>0</v>
      </c>
      <c r="D30" s="145">
        <f t="shared" si="1"/>
        <v>0</v>
      </c>
      <c r="E30" s="145"/>
      <c r="F30" s="145"/>
      <c r="G30" s="145"/>
      <c r="H30" s="145"/>
      <c r="I30" s="145"/>
      <c r="J30" s="145"/>
      <c r="K30" s="145"/>
      <c r="L30" s="145"/>
      <c r="M30" s="145"/>
      <c r="N30" s="147"/>
    </row>
    <row r="31" spans="1:14" ht="17.25" customHeight="1">
      <c r="A31" s="126" t="s">
        <v>107</v>
      </c>
      <c r="B31" s="128" t="s">
        <v>14</v>
      </c>
      <c r="C31" s="145">
        <f t="shared" si="0"/>
        <v>0</v>
      </c>
      <c r="D31" s="145">
        <f t="shared" si="1"/>
        <v>0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7"/>
    </row>
    <row r="32" spans="1:14" ht="18.75" customHeight="1">
      <c r="A32" s="130" t="s">
        <v>108</v>
      </c>
      <c r="B32" s="131" t="s">
        <v>15</v>
      </c>
      <c r="C32" s="145">
        <f t="shared" si="0"/>
        <v>0</v>
      </c>
      <c r="D32" s="145">
        <f t="shared" si="1"/>
        <v>0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7"/>
    </row>
    <row r="33" spans="1:14" ht="28.5" customHeight="1">
      <c r="A33" s="129" t="s">
        <v>109</v>
      </c>
      <c r="B33" s="128" t="s">
        <v>24</v>
      </c>
      <c r="C33" s="145">
        <f t="shared" si="0"/>
        <v>0</v>
      </c>
      <c r="D33" s="145">
        <f t="shared" si="1"/>
        <v>0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7"/>
    </row>
    <row r="34" spans="1:14" ht="36.75" customHeight="1">
      <c r="A34" s="144" t="s">
        <v>68</v>
      </c>
      <c r="B34" s="161" t="s">
        <v>11</v>
      </c>
      <c r="C34" s="146">
        <f t="shared" si="0"/>
        <v>1835.4</v>
      </c>
      <c r="D34" s="146">
        <f t="shared" si="1"/>
        <v>700.1</v>
      </c>
      <c r="E34" s="146"/>
      <c r="F34" s="146">
        <v>0</v>
      </c>
      <c r="G34" s="146"/>
      <c r="H34" s="146"/>
      <c r="I34" s="146"/>
      <c r="J34" s="146"/>
      <c r="K34" s="146">
        <v>1835.4</v>
      </c>
      <c r="L34" s="146">
        <f>613+87.1</f>
        <v>700.1</v>
      </c>
      <c r="M34" s="146"/>
      <c r="N34" s="148"/>
    </row>
    <row r="35" spans="1:14" ht="44.25" customHeight="1">
      <c r="A35" s="144" t="s">
        <v>151</v>
      </c>
      <c r="B35" s="161" t="s">
        <v>12</v>
      </c>
      <c r="C35" s="146">
        <f t="shared" si="0"/>
        <v>0</v>
      </c>
      <c r="D35" s="146">
        <f t="shared" si="1"/>
        <v>0</v>
      </c>
      <c r="E35" s="146"/>
      <c r="F35" s="146">
        <v>0</v>
      </c>
      <c r="G35" s="146"/>
      <c r="H35" s="146">
        <v>0</v>
      </c>
      <c r="I35" s="146"/>
      <c r="J35" s="146">
        <v>0</v>
      </c>
      <c r="K35" s="146"/>
      <c r="L35" s="146">
        <v>0</v>
      </c>
      <c r="M35" s="146"/>
      <c r="N35" s="148"/>
    </row>
    <row r="36" spans="1:80" s="132" customFormat="1" ht="42" customHeight="1">
      <c r="A36" s="144" t="s">
        <v>152</v>
      </c>
      <c r="B36" s="161" t="s">
        <v>6</v>
      </c>
      <c r="C36" s="146">
        <f t="shared" si="0"/>
        <v>10851.5</v>
      </c>
      <c r="D36" s="146">
        <f t="shared" si="1"/>
        <v>4640.499999999999</v>
      </c>
      <c r="E36" s="146">
        <f>E24+E28+E34+E35</f>
        <v>0</v>
      </c>
      <c r="F36" s="146">
        <f>F24+F28+F34+F35</f>
        <v>0</v>
      </c>
      <c r="G36" s="146">
        <f>G24+G28+G34+G35</f>
        <v>1120</v>
      </c>
      <c r="H36" s="146">
        <f aca="true" t="shared" si="2" ref="H36:N36">H24+H28+H34+H35</f>
        <v>729.9</v>
      </c>
      <c r="I36" s="146">
        <f t="shared" si="2"/>
        <v>438</v>
      </c>
      <c r="J36" s="146">
        <f t="shared" si="2"/>
        <v>202.5</v>
      </c>
      <c r="K36" s="146">
        <f t="shared" si="2"/>
        <v>8330.4</v>
      </c>
      <c r="L36" s="146">
        <f t="shared" si="2"/>
        <v>3168.7</v>
      </c>
      <c r="M36" s="146">
        <f t="shared" si="2"/>
        <v>963.1</v>
      </c>
      <c r="N36" s="146">
        <f t="shared" si="2"/>
        <v>539.4</v>
      </c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</row>
    <row r="37" spans="1:80" s="132" customFormat="1" ht="37.5" customHeight="1">
      <c r="A37" s="144" t="s">
        <v>48</v>
      </c>
      <c r="B37" s="161" t="s">
        <v>25</v>
      </c>
      <c r="C37" s="146">
        <f t="shared" si="0"/>
        <v>68.4</v>
      </c>
      <c r="D37" s="146">
        <f t="shared" si="1"/>
        <v>26.9</v>
      </c>
      <c r="E37" s="146">
        <v>68.4</v>
      </c>
      <c r="F37" s="146">
        <v>26.9</v>
      </c>
      <c r="G37" s="146">
        <v>0</v>
      </c>
      <c r="H37" s="146"/>
      <c r="I37" s="146"/>
      <c r="J37" s="146">
        <v>0</v>
      </c>
      <c r="K37" s="146"/>
      <c r="L37" s="146"/>
      <c r="M37" s="146"/>
      <c r="N37" s="146">
        <f>N39+N41</f>
        <v>0</v>
      </c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</row>
    <row r="38" spans="1:80" s="132" customFormat="1" ht="12.75" customHeight="1">
      <c r="A38" s="126" t="s">
        <v>117</v>
      </c>
      <c r="B38" s="31"/>
      <c r="C38" s="145">
        <f t="shared" si="0"/>
        <v>0</v>
      </c>
      <c r="D38" s="145">
        <f t="shared" si="1"/>
        <v>0</v>
      </c>
      <c r="E38" s="145"/>
      <c r="F38" s="145"/>
      <c r="G38" s="145"/>
      <c r="H38" s="145"/>
      <c r="I38" s="145"/>
      <c r="J38" s="145"/>
      <c r="K38" s="145"/>
      <c r="L38" s="145"/>
      <c r="M38" s="145"/>
      <c r="N38" s="147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</row>
    <row r="39" spans="1:80" s="132" customFormat="1" ht="17.25" customHeight="1">
      <c r="A39" s="129" t="s">
        <v>118</v>
      </c>
      <c r="B39" s="133"/>
      <c r="C39" s="145">
        <f t="shared" si="0"/>
        <v>0</v>
      </c>
      <c r="D39" s="145">
        <f t="shared" si="1"/>
        <v>0</v>
      </c>
      <c r="E39" s="145"/>
      <c r="F39" s="145"/>
      <c r="G39" s="145"/>
      <c r="H39" s="145"/>
      <c r="I39" s="145"/>
      <c r="J39" s="145"/>
      <c r="K39" s="145"/>
      <c r="L39" s="145"/>
      <c r="M39" s="145"/>
      <c r="N39" s="147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</row>
    <row r="40" spans="1:80" s="132" customFormat="1" ht="16.5" customHeight="1">
      <c r="A40" s="129" t="s">
        <v>119</v>
      </c>
      <c r="B40" s="128" t="s">
        <v>43</v>
      </c>
      <c r="C40" s="145">
        <f t="shared" si="0"/>
        <v>0</v>
      </c>
      <c r="D40" s="145">
        <f t="shared" si="1"/>
        <v>0</v>
      </c>
      <c r="E40" s="145"/>
      <c r="F40" s="145"/>
      <c r="G40" s="145"/>
      <c r="H40" s="145"/>
      <c r="I40" s="145"/>
      <c r="J40" s="145"/>
      <c r="K40" s="145"/>
      <c r="L40" s="145"/>
      <c r="M40" s="145"/>
      <c r="N40" s="147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</row>
    <row r="41" spans="1:80" s="132" customFormat="1" ht="28.5" customHeight="1">
      <c r="A41" s="129" t="s">
        <v>153</v>
      </c>
      <c r="B41" s="128" t="s">
        <v>44</v>
      </c>
      <c r="C41" s="145">
        <f t="shared" si="0"/>
        <v>0</v>
      </c>
      <c r="D41" s="145">
        <f t="shared" si="1"/>
        <v>0</v>
      </c>
      <c r="E41" s="145"/>
      <c r="F41" s="145"/>
      <c r="G41" s="145"/>
      <c r="H41" s="145"/>
      <c r="I41" s="145"/>
      <c r="J41" s="145"/>
      <c r="K41" s="145"/>
      <c r="L41" s="145"/>
      <c r="M41" s="145"/>
      <c r="N41" s="147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</row>
    <row r="42" spans="1:80" s="132" customFormat="1" ht="15.75" customHeight="1">
      <c r="A42" s="134" t="s">
        <v>87</v>
      </c>
      <c r="B42" s="133"/>
      <c r="C42" s="145">
        <f t="shared" si="0"/>
        <v>0</v>
      </c>
      <c r="D42" s="145">
        <f t="shared" si="1"/>
        <v>0</v>
      </c>
      <c r="E42" s="145"/>
      <c r="F42" s="145"/>
      <c r="G42" s="145"/>
      <c r="H42" s="145"/>
      <c r="I42" s="145"/>
      <c r="J42" s="145"/>
      <c r="K42" s="145"/>
      <c r="L42" s="145"/>
      <c r="M42" s="145"/>
      <c r="N42" s="147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</row>
    <row r="43" spans="1:80" s="132" customFormat="1" ht="15.75" customHeight="1">
      <c r="A43" s="134" t="s">
        <v>86</v>
      </c>
      <c r="B43" s="128" t="s">
        <v>45</v>
      </c>
      <c r="C43" s="145">
        <f t="shared" si="0"/>
        <v>0</v>
      </c>
      <c r="D43" s="145">
        <f t="shared" si="1"/>
        <v>0</v>
      </c>
      <c r="E43" s="145"/>
      <c r="F43" s="145"/>
      <c r="G43" s="145"/>
      <c r="H43" s="145"/>
      <c r="I43" s="145"/>
      <c r="J43" s="145"/>
      <c r="K43" s="145"/>
      <c r="L43" s="145"/>
      <c r="M43" s="145"/>
      <c r="N43" s="147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</row>
    <row r="44" spans="1:80" s="132" customFormat="1" ht="15.75" customHeight="1">
      <c r="A44" s="134" t="s">
        <v>83</v>
      </c>
      <c r="B44" s="128" t="s">
        <v>46</v>
      </c>
      <c r="C44" s="145">
        <f t="shared" si="0"/>
        <v>0</v>
      </c>
      <c r="D44" s="145">
        <f t="shared" si="1"/>
        <v>0</v>
      </c>
      <c r="E44" s="145"/>
      <c r="F44" s="145"/>
      <c r="G44" s="145"/>
      <c r="H44" s="145"/>
      <c r="I44" s="145"/>
      <c r="J44" s="145"/>
      <c r="K44" s="145"/>
      <c r="L44" s="145"/>
      <c r="M44" s="145"/>
      <c r="N44" s="147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</row>
    <row r="45" spans="1:80" s="132" customFormat="1" ht="26.25" customHeight="1">
      <c r="A45" s="144" t="s">
        <v>78</v>
      </c>
      <c r="B45" s="161" t="s">
        <v>7</v>
      </c>
      <c r="C45" s="146">
        <f t="shared" si="0"/>
        <v>4053.9999999999995</v>
      </c>
      <c r="D45" s="146">
        <f t="shared" si="1"/>
        <v>1798.1000000000001</v>
      </c>
      <c r="E45" s="146">
        <v>505.9</v>
      </c>
      <c r="F45" s="146">
        <v>208.5</v>
      </c>
      <c r="G45" s="146">
        <f>278.8</f>
        <v>278.8</v>
      </c>
      <c r="H45" s="146">
        <f>179.3+19.6</f>
        <v>198.9</v>
      </c>
      <c r="I45" s="146">
        <f>174.8</f>
        <v>174.8</v>
      </c>
      <c r="J45" s="146">
        <f>44.7+24.9</f>
        <v>69.6</v>
      </c>
      <c r="K45" s="146">
        <f>1981.8+635.3+194.2</f>
        <v>2811.2999999999997</v>
      </c>
      <c r="L45" s="146">
        <f>686.6+190.4+85.7+154.2+29.8</f>
        <v>1146.7</v>
      </c>
      <c r="M45" s="146">
        <f>283.2</f>
        <v>283.2</v>
      </c>
      <c r="N45" s="148">
        <f>135.5+38.9</f>
        <v>174.4</v>
      </c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</row>
    <row r="46" spans="1:80" s="132" customFormat="1" ht="15.75" customHeight="1">
      <c r="A46" s="126" t="s">
        <v>61</v>
      </c>
      <c r="B46" s="128"/>
      <c r="C46" s="145">
        <f t="shared" si="0"/>
        <v>0</v>
      </c>
      <c r="D46" s="145">
        <f t="shared" si="1"/>
        <v>0</v>
      </c>
      <c r="E46" s="145"/>
      <c r="F46" s="145"/>
      <c r="G46" s="145"/>
      <c r="H46" s="145"/>
      <c r="I46" s="145"/>
      <c r="J46" s="145"/>
      <c r="K46" s="145"/>
      <c r="L46" s="145"/>
      <c r="M46" s="145"/>
      <c r="N46" s="147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</row>
    <row r="47" spans="1:80" s="132" customFormat="1" ht="25.5" customHeight="1">
      <c r="A47" s="126" t="s">
        <v>154</v>
      </c>
      <c r="B47" s="128" t="s">
        <v>40</v>
      </c>
      <c r="C47" s="145">
        <f t="shared" si="0"/>
        <v>0</v>
      </c>
      <c r="D47" s="145">
        <f t="shared" si="1"/>
        <v>0</v>
      </c>
      <c r="E47" s="145"/>
      <c r="F47" s="145"/>
      <c r="G47" s="145"/>
      <c r="H47" s="145"/>
      <c r="I47" s="145"/>
      <c r="J47" s="145"/>
      <c r="K47" s="145"/>
      <c r="L47" s="145"/>
      <c r="M47" s="145"/>
      <c r="N47" s="147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</row>
    <row r="48" spans="1:80" s="132" customFormat="1" ht="15.75" customHeight="1">
      <c r="A48" s="134" t="s">
        <v>88</v>
      </c>
      <c r="B48" s="133"/>
      <c r="C48" s="145">
        <f t="shared" si="0"/>
        <v>0</v>
      </c>
      <c r="D48" s="145">
        <f t="shared" si="1"/>
        <v>0</v>
      </c>
      <c r="E48" s="145"/>
      <c r="F48" s="145"/>
      <c r="G48" s="145"/>
      <c r="H48" s="145"/>
      <c r="I48" s="145"/>
      <c r="J48" s="145"/>
      <c r="K48" s="145"/>
      <c r="L48" s="145"/>
      <c r="M48" s="145"/>
      <c r="N48" s="147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</row>
    <row r="49" spans="1:80" s="132" customFormat="1" ht="15.75" customHeight="1">
      <c r="A49" s="134" t="s">
        <v>89</v>
      </c>
      <c r="B49" s="131" t="s">
        <v>41</v>
      </c>
      <c r="C49" s="145">
        <f t="shared" si="0"/>
        <v>0</v>
      </c>
      <c r="D49" s="145">
        <f t="shared" si="1"/>
        <v>0</v>
      </c>
      <c r="E49" s="145"/>
      <c r="F49" s="145"/>
      <c r="G49" s="145"/>
      <c r="H49" s="145"/>
      <c r="I49" s="145"/>
      <c r="J49" s="145"/>
      <c r="K49" s="145"/>
      <c r="L49" s="145"/>
      <c r="M49" s="145"/>
      <c r="N49" s="147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</row>
    <row r="50" spans="1:80" s="132" customFormat="1" ht="15.75" customHeight="1">
      <c r="A50" s="134" t="s">
        <v>83</v>
      </c>
      <c r="B50" s="131" t="s">
        <v>42</v>
      </c>
      <c r="C50" s="145">
        <f t="shared" si="0"/>
        <v>0</v>
      </c>
      <c r="D50" s="145">
        <f t="shared" si="1"/>
        <v>0</v>
      </c>
      <c r="E50" s="145"/>
      <c r="F50" s="145"/>
      <c r="G50" s="145"/>
      <c r="H50" s="145"/>
      <c r="I50" s="145"/>
      <c r="J50" s="145"/>
      <c r="K50" s="145"/>
      <c r="L50" s="145"/>
      <c r="M50" s="145"/>
      <c r="N50" s="147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</row>
    <row r="51" spans="1:80" s="132" customFormat="1" ht="18" customHeight="1">
      <c r="A51" s="126" t="s">
        <v>60</v>
      </c>
      <c r="B51" s="128" t="s">
        <v>126</v>
      </c>
      <c r="C51" s="145">
        <f t="shared" si="0"/>
        <v>0</v>
      </c>
      <c r="D51" s="145">
        <f t="shared" si="1"/>
        <v>0</v>
      </c>
      <c r="E51" s="145"/>
      <c r="F51" s="145"/>
      <c r="G51" s="145"/>
      <c r="H51" s="145"/>
      <c r="I51" s="145"/>
      <c r="J51" s="145"/>
      <c r="K51" s="145"/>
      <c r="L51" s="145"/>
      <c r="M51" s="145"/>
      <c r="N51" s="147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</row>
    <row r="52" spans="1:80" s="132" customFormat="1" ht="39.75" customHeight="1" thickBot="1">
      <c r="A52" s="135" t="s">
        <v>155</v>
      </c>
      <c r="B52" s="162" t="s">
        <v>8</v>
      </c>
      <c r="C52" s="149">
        <f>C36+C37+C45</f>
        <v>14973.9</v>
      </c>
      <c r="D52" s="149">
        <f aca="true" t="shared" si="3" ref="D52:J52">D36+D37+D45</f>
        <v>6465.499999999999</v>
      </c>
      <c r="E52" s="149">
        <f t="shared" si="3"/>
        <v>574.3</v>
      </c>
      <c r="F52" s="149">
        <f t="shared" si="3"/>
        <v>235.4</v>
      </c>
      <c r="G52" s="149">
        <f t="shared" si="3"/>
        <v>1398.8</v>
      </c>
      <c r="H52" s="149">
        <f t="shared" si="3"/>
        <v>928.8</v>
      </c>
      <c r="I52" s="149">
        <f>I36+I37+I45</f>
        <v>612.8</v>
      </c>
      <c r="J52" s="149">
        <f t="shared" si="3"/>
        <v>272.1</v>
      </c>
      <c r="K52" s="149">
        <f>K36+K37+K45</f>
        <v>11141.699999999999</v>
      </c>
      <c r="L52" s="149">
        <f>L36+L37+L45</f>
        <v>4315.4</v>
      </c>
      <c r="M52" s="149">
        <f>M36+M37+M45</f>
        <v>1246.3</v>
      </c>
      <c r="N52" s="150">
        <f>N36+N37+N45</f>
        <v>713.8</v>
      </c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</row>
    <row r="53" spans="1:80" s="132" customFormat="1" ht="19.5" customHeight="1" hidden="1">
      <c r="A53" s="136"/>
      <c r="B53" s="137"/>
      <c r="C53" s="138"/>
      <c r="D53" s="139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</row>
    <row r="54" spans="1:10" ht="22.5" customHeight="1" hidden="1">
      <c r="A54" s="140" t="s">
        <v>156</v>
      </c>
      <c r="B54" s="141"/>
      <c r="C54" s="100"/>
      <c r="D54" s="100"/>
      <c r="E54" s="100"/>
      <c r="F54" s="100"/>
      <c r="G54" s="100"/>
      <c r="H54" s="100"/>
      <c r="I54" s="100"/>
      <c r="J54" s="100"/>
    </row>
  </sheetData>
  <sheetProtection formatCells="0"/>
  <mergeCells count="29">
    <mergeCell ref="C11:H11"/>
    <mergeCell ref="C9:G9"/>
    <mergeCell ref="M21:N21"/>
    <mergeCell ref="A20:A22"/>
    <mergeCell ref="B20:B22"/>
    <mergeCell ref="C20:D21"/>
    <mergeCell ref="C12:F12"/>
    <mergeCell ref="C13:E13"/>
    <mergeCell ref="A12:B12"/>
    <mergeCell ref="H1:I1"/>
    <mergeCell ref="A5:G5"/>
    <mergeCell ref="A7:G7"/>
    <mergeCell ref="A4:G4"/>
    <mergeCell ref="H2:I2"/>
    <mergeCell ref="G21:H21"/>
    <mergeCell ref="B18:C18"/>
    <mergeCell ref="A9:B9"/>
    <mergeCell ref="A14:B14"/>
    <mergeCell ref="H3:I3"/>
    <mergeCell ref="H4:K4"/>
    <mergeCell ref="I21:J21"/>
    <mergeCell ref="K21:L21"/>
    <mergeCell ref="A6:G6"/>
    <mergeCell ref="A8:B8"/>
    <mergeCell ref="A19:J19"/>
    <mergeCell ref="E21:F21"/>
    <mergeCell ref="B17:C17"/>
    <mergeCell ref="B16:C16"/>
    <mergeCell ref="A11:B11"/>
  </mergeCells>
  <printOptions/>
  <pageMargins left="0.1968503937007874" right="0.11811023622047245" top="0.15748031496062992" bottom="0.1968503937007874" header="0" footer="0"/>
  <pageSetup fitToHeight="2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="60" workbookViewId="0" topLeftCell="A1">
      <selection activeCell="S40" sqref="S40"/>
    </sheetView>
  </sheetViews>
  <sheetFormatPr defaultColWidth="9.00390625" defaultRowHeight="12.75"/>
  <cols>
    <col min="1" max="1" width="43.125" style="1" customWidth="1"/>
    <col min="2" max="2" width="6.625" style="1" customWidth="1"/>
    <col min="3" max="3" width="9.375" style="1" customWidth="1"/>
    <col min="4" max="4" width="5.75390625" style="1" hidden="1" customWidth="1"/>
    <col min="5" max="5" width="9.875" style="1" customWidth="1"/>
    <col min="6" max="6" width="18.75390625" style="1" hidden="1" customWidth="1"/>
    <col min="7" max="7" width="10.125" style="1" customWidth="1"/>
    <col min="8" max="8" width="18.75390625" style="1" hidden="1" customWidth="1"/>
    <col min="9" max="9" width="7.75390625" style="1" hidden="1" customWidth="1"/>
    <col min="10" max="11" width="9.75390625" style="1" hidden="1" customWidth="1"/>
    <col min="12" max="13" width="9.00390625" style="1" customWidth="1"/>
    <col min="14" max="14" width="9.875" style="1" customWidth="1"/>
    <col min="15" max="15" width="7.875" style="1" customWidth="1"/>
    <col min="16" max="16" width="8.00390625" style="1" customWidth="1"/>
    <col min="17" max="17" width="7.625" style="1" customWidth="1"/>
    <col min="18" max="20" width="9.125" style="1" customWidth="1"/>
    <col min="21" max="21" width="8.00390625" style="1" customWidth="1"/>
    <col min="22" max="22" width="7.375" style="1" customWidth="1"/>
    <col min="23" max="23" width="7.75390625" style="1" customWidth="1"/>
    <col min="24" max="16384" width="9.125" style="1" customWidth="1"/>
  </cols>
  <sheetData>
    <row r="1" spans="16:17" ht="12.75">
      <c r="P1" s="163" t="s">
        <v>122</v>
      </c>
      <c r="Q1" s="163"/>
    </row>
    <row r="2" spans="1:17" s="83" customFormat="1" ht="29.25" customHeight="1" thickBot="1">
      <c r="A2" s="215" t="s">
        <v>76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23" ht="19.5" customHeight="1">
      <c r="A3" s="204" t="s">
        <v>3</v>
      </c>
      <c r="B3" s="207" t="s">
        <v>16</v>
      </c>
      <c r="C3" s="209" t="s">
        <v>28</v>
      </c>
      <c r="D3" s="209"/>
      <c r="E3" s="209"/>
      <c r="F3" s="209"/>
      <c r="G3" s="209"/>
      <c r="H3" s="209"/>
      <c r="I3" s="224" t="s">
        <v>92</v>
      </c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6"/>
    </row>
    <row r="4" spans="1:23" ht="19.5" customHeight="1">
      <c r="A4" s="205"/>
      <c r="B4" s="208"/>
      <c r="C4" s="210"/>
      <c r="D4" s="210"/>
      <c r="E4" s="210"/>
      <c r="F4" s="210"/>
      <c r="G4" s="210"/>
      <c r="H4" s="210"/>
      <c r="I4" s="216" t="s">
        <v>136</v>
      </c>
      <c r="J4" s="217"/>
      <c r="K4" s="218"/>
      <c r="L4" s="219" t="s">
        <v>159</v>
      </c>
      <c r="M4" s="219"/>
      <c r="N4" s="219"/>
      <c r="O4" s="219" t="s">
        <v>158</v>
      </c>
      <c r="P4" s="219"/>
      <c r="Q4" s="223"/>
      <c r="R4" s="219" t="s">
        <v>160</v>
      </c>
      <c r="S4" s="219"/>
      <c r="T4" s="223"/>
      <c r="U4" s="219" t="s">
        <v>161</v>
      </c>
      <c r="V4" s="219"/>
      <c r="W4" s="227"/>
    </row>
    <row r="5" spans="1:23" s="89" customFormat="1" ht="142.5" customHeight="1">
      <c r="A5" s="206"/>
      <c r="B5" s="208"/>
      <c r="C5" s="208" t="s">
        <v>77</v>
      </c>
      <c r="D5" s="208"/>
      <c r="E5" s="222" t="s">
        <v>84</v>
      </c>
      <c r="F5" s="222"/>
      <c r="G5" s="222" t="s">
        <v>52</v>
      </c>
      <c r="H5" s="222"/>
      <c r="I5" s="84" t="s">
        <v>77</v>
      </c>
      <c r="J5" s="86" t="s">
        <v>84</v>
      </c>
      <c r="K5" s="86" t="s">
        <v>52</v>
      </c>
      <c r="L5" s="84" t="s">
        <v>77</v>
      </c>
      <c r="M5" s="86" t="s">
        <v>84</v>
      </c>
      <c r="N5" s="86" t="s">
        <v>52</v>
      </c>
      <c r="O5" s="84" t="s">
        <v>77</v>
      </c>
      <c r="P5" s="86" t="s">
        <v>84</v>
      </c>
      <c r="Q5" s="87" t="s">
        <v>53</v>
      </c>
      <c r="R5" s="84" t="s">
        <v>77</v>
      </c>
      <c r="S5" s="86" t="s">
        <v>84</v>
      </c>
      <c r="T5" s="87" t="s">
        <v>53</v>
      </c>
      <c r="U5" s="84" t="s">
        <v>77</v>
      </c>
      <c r="V5" s="86" t="s">
        <v>84</v>
      </c>
      <c r="W5" s="88" t="s">
        <v>53</v>
      </c>
    </row>
    <row r="6" spans="1:23" ht="13.5" customHeight="1">
      <c r="A6" s="90">
        <v>1</v>
      </c>
      <c r="B6" s="91" t="s">
        <v>4</v>
      </c>
      <c r="C6" s="229" t="s">
        <v>5</v>
      </c>
      <c r="D6" s="229"/>
      <c r="E6" s="230">
        <v>4</v>
      </c>
      <c r="F6" s="230"/>
      <c r="G6" s="230">
        <v>5</v>
      </c>
      <c r="H6" s="230"/>
      <c r="I6" s="92">
        <v>6</v>
      </c>
      <c r="J6" s="92">
        <v>7</v>
      </c>
      <c r="K6" s="92">
        <v>8</v>
      </c>
      <c r="L6" s="92">
        <v>9</v>
      </c>
      <c r="M6" s="92">
        <v>10</v>
      </c>
      <c r="N6" s="92">
        <v>11</v>
      </c>
      <c r="O6" s="92">
        <v>12</v>
      </c>
      <c r="P6" s="92">
        <v>13</v>
      </c>
      <c r="Q6" s="93">
        <v>14</v>
      </c>
      <c r="R6" s="92">
        <v>12</v>
      </c>
      <c r="S6" s="92">
        <v>13</v>
      </c>
      <c r="T6" s="93">
        <v>14</v>
      </c>
      <c r="U6" s="92">
        <v>12</v>
      </c>
      <c r="V6" s="92">
        <v>13</v>
      </c>
      <c r="W6" s="94">
        <v>14</v>
      </c>
    </row>
    <row r="7" spans="1:23" ht="34.5" customHeight="1">
      <c r="A7" s="35" t="s">
        <v>62</v>
      </c>
      <c r="B7" s="165" t="s">
        <v>17</v>
      </c>
      <c r="C7" s="211">
        <f>L7+O7+R7+U7</f>
        <v>2</v>
      </c>
      <c r="D7" s="211"/>
      <c r="E7" s="211">
        <f>M7+P7+S7+V7</f>
        <v>2</v>
      </c>
      <c r="F7" s="211"/>
      <c r="G7" s="211">
        <f>N7+Q7+T7+W7</f>
        <v>2</v>
      </c>
      <c r="H7" s="211"/>
      <c r="I7" s="151">
        <f>I8</f>
        <v>0</v>
      </c>
      <c r="J7" s="151">
        <f>J8</f>
        <v>0</v>
      </c>
      <c r="K7" s="151">
        <f>K8</f>
        <v>0</v>
      </c>
      <c r="L7" s="151">
        <v>1</v>
      </c>
      <c r="M7" s="151">
        <v>1</v>
      </c>
      <c r="N7" s="151">
        <v>1</v>
      </c>
      <c r="O7" s="151">
        <v>1</v>
      </c>
      <c r="P7" s="151">
        <v>1</v>
      </c>
      <c r="Q7" s="151">
        <v>1</v>
      </c>
      <c r="R7" s="151">
        <v>0</v>
      </c>
      <c r="S7" s="151">
        <v>0</v>
      </c>
      <c r="T7" s="151">
        <v>0</v>
      </c>
      <c r="U7" s="151">
        <v>0</v>
      </c>
      <c r="V7" s="151">
        <v>0</v>
      </c>
      <c r="W7" s="151">
        <v>0</v>
      </c>
    </row>
    <row r="8" spans="1:23" ht="34.5" customHeight="1">
      <c r="A8" s="36" t="s">
        <v>139</v>
      </c>
      <c r="B8" s="166" t="s">
        <v>18</v>
      </c>
      <c r="C8" s="211">
        <f>L8+O8+R8+U8</f>
        <v>12</v>
      </c>
      <c r="D8" s="211"/>
      <c r="E8" s="211">
        <f>M8+P8+S8+V8</f>
        <v>11</v>
      </c>
      <c r="F8" s="211"/>
      <c r="G8" s="211">
        <f>N8+Q8+T8+W8</f>
        <v>11.63</v>
      </c>
      <c r="H8" s="211"/>
      <c r="I8" s="152">
        <f>I10+I11+I12+I13+I14</f>
        <v>0</v>
      </c>
      <c r="J8" s="152">
        <f aca="true" t="shared" si="0" ref="J8:Q8">J10+J11+J12+J13+J14</f>
        <v>0</v>
      </c>
      <c r="K8" s="152">
        <f t="shared" si="0"/>
        <v>0</v>
      </c>
      <c r="L8" s="152">
        <f t="shared" si="0"/>
        <v>0</v>
      </c>
      <c r="M8" s="152">
        <f t="shared" si="0"/>
        <v>0</v>
      </c>
      <c r="N8" s="152">
        <f t="shared" si="0"/>
        <v>0</v>
      </c>
      <c r="O8" s="152">
        <f t="shared" si="0"/>
        <v>0</v>
      </c>
      <c r="P8" s="152">
        <f t="shared" si="0"/>
        <v>0</v>
      </c>
      <c r="Q8" s="152">
        <f t="shared" si="0"/>
        <v>0</v>
      </c>
      <c r="R8" s="152">
        <v>11</v>
      </c>
      <c r="S8" s="152">
        <v>10</v>
      </c>
      <c r="T8" s="152">
        <v>10.63</v>
      </c>
      <c r="U8" s="152">
        <v>1</v>
      </c>
      <c r="V8" s="152">
        <v>1</v>
      </c>
      <c r="W8" s="152">
        <v>1</v>
      </c>
    </row>
    <row r="9" spans="1:23" ht="34.5" customHeight="1">
      <c r="A9" s="96" t="s">
        <v>63</v>
      </c>
      <c r="B9" s="95"/>
      <c r="C9" s="153"/>
      <c r="D9" s="168"/>
      <c r="E9" s="169"/>
      <c r="F9" s="169"/>
      <c r="G9" s="168"/>
      <c r="H9" s="154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5"/>
    </row>
    <row r="10" spans="1:23" ht="34.5" customHeight="1">
      <c r="A10" s="97" t="s">
        <v>64</v>
      </c>
      <c r="B10" s="98" t="s">
        <v>32</v>
      </c>
      <c r="C10" s="212">
        <f>L10+O10+R10+U10</f>
        <v>0</v>
      </c>
      <c r="D10" s="228"/>
      <c r="E10" s="228">
        <f>M10+P10+S10+V10</f>
        <v>0</v>
      </c>
      <c r="F10" s="228"/>
      <c r="G10" s="228">
        <f>N10+Q10+T10+W10</f>
        <v>0</v>
      </c>
      <c r="H10" s="213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7"/>
    </row>
    <row r="11" spans="1:23" ht="34.5" customHeight="1">
      <c r="A11" s="99" t="s">
        <v>65</v>
      </c>
      <c r="B11" s="85" t="s">
        <v>19</v>
      </c>
      <c r="C11" s="212">
        <f>I11+L11+O11+R11+U11</f>
        <v>0</v>
      </c>
      <c r="D11" s="213"/>
      <c r="E11" s="212">
        <f>K11+N11+Q11+T11+W11</f>
        <v>0</v>
      </c>
      <c r="F11" s="213"/>
      <c r="G11" s="212">
        <f>M11+P11+S11+V11+Y11</f>
        <v>0</v>
      </c>
      <c r="H11" s="213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8"/>
    </row>
    <row r="12" spans="1:23" ht="34.5" customHeight="1">
      <c r="A12" s="99" t="s">
        <v>66</v>
      </c>
      <c r="B12" s="85" t="s">
        <v>20</v>
      </c>
      <c r="C12" s="212">
        <f>I12+L12+O12+R12+U12</f>
        <v>0</v>
      </c>
      <c r="D12" s="213"/>
      <c r="E12" s="212">
        <f>K12+N12+Q12+T12+W12</f>
        <v>0</v>
      </c>
      <c r="F12" s="213"/>
      <c r="G12" s="212">
        <f>M12+P12+S12+V12+Y12</f>
        <v>0</v>
      </c>
      <c r="H12" s="213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8"/>
    </row>
    <row r="13" spans="1:23" ht="34.5" customHeight="1">
      <c r="A13" s="99" t="s">
        <v>67</v>
      </c>
      <c r="B13" s="85" t="s">
        <v>21</v>
      </c>
      <c r="C13" s="212">
        <f>I13+L13+O13+R13+U13</f>
        <v>0</v>
      </c>
      <c r="D13" s="213"/>
      <c r="E13" s="212">
        <f>K13+N13+Q13+T13+W13</f>
        <v>0</v>
      </c>
      <c r="F13" s="213"/>
      <c r="G13" s="212">
        <f>M13+P13+S13+V13+Y13</f>
        <v>0</v>
      </c>
      <c r="H13" s="213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8"/>
    </row>
    <row r="14" spans="1:23" ht="34.5" customHeight="1">
      <c r="A14" s="99" t="s">
        <v>70</v>
      </c>
      <c r="B14" s="85" t="s">
        <v>31</v>
      </c>
      <c r="C14" s="212">
        <f>I14+L14+O14+R14+U14</f>
        <v>0</v>
      </c>
      <c r="D14" s="213"/>
      <c r="E14" s="212">
        <f>K14+N14+Q14+T14+W14</f>
        <v>0</v>
      </c>
      <c r="F14" s="213"/>
      <c r="G14" s="212">
        <f>M14+P14+S14+V14+Y14</f>
        <v>0</v>
      </c>
      <c r="H14" s="213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8"/>
    </row>
    <row r="15" spans="1:23" ht="34.5" customHeight="1">
      <c r="A15" s="25" t="s">
        <v>69</v>
      </c>
      <c r="B15" s="165" t="s">
        <v>33</v>
      </c>
      <c r="C15" s="211">
        <f>L15+O15+R15+U15</f>
        <v>7</v>
      </c>
      <c r="D15" s="211"/>
      <c r="E15" s="211">
        <f>M15+P15+S15+V15</f>
        <v>2</v>
      </c>
      <c r="F15" s="211"/>
      <c r="G15" s="211">
        <f>N15+Q15+T15+W15</f>
        <v>5</v>
      </c>
      <c r="H15" s="211"/>
      <c r="I15" s="151"/>
      <c r="J15" s="151"/>
      <c r="K15" s="151"/>
      <c r="L15" s="151"/>
      <c r="M15" s="151"/>
      <c r="N15" s="151"/>
      <c r="O15" s="151"/>
      <c r="P15" s="151"/>
      <c r="Q15" s="151"/>
      <c r="R15" s="151">
        <v>7</v>
      </c>
      <c r="S15" s="151">
        <v>2</v>
      </c>
      <c r="T15" s="151">
        <v>5</v>
      </c>
      <c r="U15" s="151"/>
      <c r="V15" s="151"/>
      <c r="W15" s="158"/>
    </row>
    <row r="16" spans="1:23" ht="36.75" customHeight="1">
      <c r="A16" s="25" t="s">
        <v>90</v>
      </c>
      <c r="B16" s="165" t="s">
        <v>34</v>
      </c>
      <c r="C16" s="212"/>
      <c r="D16" s="213"/>
      <c r="E16" s="212"/>
      <c r="F16" s="213"/>
      <c r="G16" s="212"/>
      <c r="H16" s="213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8"/>
    </row>
    <row r="17" spans="1:23" ht="57.75" customHeight="1" thickBot="1">
      <c r="A17" s="26" t="s">
        <v>93</v>
      </c>
      <c r="B17" s="167" t="s">
        <v>35</v>
      </c>
      <c r="C17" s="211">
        <f>L17+O17+R17+U17</f>
        <v>21</v>
      </c>
      <c r="D17" s="211"/>
      <c r="E17" s="211">
        <f>M17+P17+S17+V17</f>
        <v>15</v>
      </c>
      <c r="F17" s="211"/>
      <c r="G17" s="211">
        <f>N17+Q17+T17+W17</f>
        <v>18.630000000000003</v>
      </c>
      <c r="H17" s="211"/>
      <c r="I17" s="159">
        <f>I7+I8+I15</f>
        <v>0</v>
      </c>
      <c r="J17" s="159">
        <f aca="true" t="shared" si="1" ref="J17:W17">J7+J8+J15</f>
        <v>0</v>
      </c>
      <c r="K17" s="159">
        <f t="shared" si="1"/>
        <v>0</v>
      </c>
      <c r="L17" s="159">
        <f t="shared" si="1"/>
        <v>1</v>
      </c>
      <c r="M17" s="159">
        <f t="shared" si="1"/>
        <v>1</v>
      </c>
      <c r="N17" s="159">
        <f t="shared" si="1"/>
        <v>1</v>
      </c>
      <c r="O17" s="159">
        <f t="shared" si="1"/>
        <v>1</v>
      </c>
      <c r="P17" s="159">
        <f t="shared" si="1"/>
        <v>1</v>
      </c>
      <c r="Q17" s="159">
        <f t="shared" si="1"/>
        <v>1</v>
      </c>
      <c r="R17" s="159">
        <f t="shared" si="1"/>
        <v>18</v>
      </c>
      <c r="S17" s="159">
        <f t="shared" si="1"/>
        <v>12</v>
      </c>
      <c r="T17" s="159">
        <f t="shared" si="1"/>
        <v>15.63</v>
      </c>
      <c r="U17" s="159">
        <f t="shared" si="1"/>
        <v>1</v>
      </c>
      <c r="V17" s="159">
        <f t="shared" si="1"/>
        <v>1</v>
      </c>
      <c r="W17" s="160">
        <f t="shared" si="1"/>
        <v>1</v>
      </c>
    </row>
    <row r="18" ht="12.75" hidden="1"/>
    <row r="19" spans="1:17" ht="33" customHeight="1" hidden="1">
      <c r="A19" s="220" t="s">
        <v>99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</row>
    <row r="20" spans="1:18" ht="24.75" customHeight="1" hidden="1">
      <c r="A20" s="214" t="s">
        <v>91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</row>
  </sheetData>
  <sheetProtection/>
  <mergeCells count="48">
    <mergeCell ref="C11:D11"/>
    <mergeCell ref="E11:F11"/>
    <mergeCell ref="G11:H11"/>
    <mergeCell ref="E6:F6"/>
    <mergeCell ref="G6:H6"/>
    <mergeCell ref="C12:D12"/>
    <mergeCell ref="E12:F12"/>
    <mergeCell ref="G12:H12"/>
    <mergeCell ref="C17:D17"/>
    <mergeCell ref="E17:F17"/>
    <mergeCell ref="G17:H17"/>
    <mergeCell ref="C13:D13"/>
    <mergeCell ref="E13:F13"/>
    <mergeCell ref="C16:D16"/>
    <mergeCell ref="C15:D15"/>
    <mergeCell ref="E16:F16"/>
    <mergeCell ref="G16:H16"/>
    <mergeCell ref="E15:F15"/>
    <mergeCell ref="U4:W4"/>
    <mergeCell ref="C10:D10"/>
    <mergeCell ref="E10:F10"/>
    <mergeCell ref="G10:H10"/>
    <mergeCell ref="C5:D5"/>
    <mergeCell ref="C8:D8"/>
    <mergeCell ref="E8:F8"/>
    <mergeCell ref="G8:H8"/>
    <mergeCell ref="O4:Q4"/>
    <mergeCell ref="C6:D6"/>
    <mergeCell ref="A20:R20"/>
    <mergeCell ref="A2:Q2"/>
    <mergeCell ref="I4:K4"/>
    <mergeCell ref="L4:N4"/>
    <mergeCell ref="A19:Q19"/>
    <mergeCell ref="E5:F5"/>
    <mergeCell ref="G5:H5"/>
    <mergeCell ref="C7:D7"/>
    <mergeCell ref="R4:T4"/>
    <mergeCell ref="I3:W3"/>
    <mergeCell ref="A3:A5"/>
    <mergeCell ref="B3:B5"/>
    <mergeCell ref="C3:H4"/>
    <mergeCell ref="G15:H15"/>
    <mergeCell ref="C14:D14"/>
    <mergeCell ref="E14:F14"/>
    <mergeCell ref="G14:H14"/>
    <mergeCell ref="E7:F7"/>
    <mergeCell ref="G7:H7"/>
    <mergeCell ref="G13:H13"/>
  </mergeCells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2"/>
  <sheetViews>
    <sheetView view="pageBreakPreview" zoomScale="60" workbookViewId="0" topLeftCell="A1">
      <selection activeCell="H286" sqref="H286"/>
    </sheetView>
  </sheetViews>
  <sheetFormatPr defaultColWidth="9.00390625" defaultRowHeight="12.75"/>
  <cols>
    <col min="1" max="1" width="58.25390625" style="12" customWidth="1"/>
    <col min="2" max="2" width="6.625" style="1" customWidth="1"/>
    <col min="3" max="3" width="12.75390625" style="1" customWidth="1"/>
    <col min="4" max="4" width="15.875" style="1" customWidth="1"/>
    <col min="5" max="5" width="10.625" style="1" hidden="1" customWidth="1"/>
    <col min="6" max="6" width="7.75390625" style="1" hidden="1" customWidth="1"/>
    <col min="7" max="7" width="7.75390625" style="1" customWidth="1"/>
    <col min="8" max="8" width="10.875" style="1" customWidth="1"/>
    <col min="9" max="9" width="4.25390625" style="1" hidden="1" customWidth="1"/>
    <col min="10" max="10" width="14.25390625" style="1" hidden="1" customWidth="1"/>
    <col min="11" max="11" width="5.375" style="1" hidden="1" customWidth="1"/>
    <col min="12" max="12" width="13.875" style="1" hidden="1" customWidth="1"/>
    <col min="13" max="13" width="6.125" style="1" customWidth="1"/>
    <col min="14" max="14" width="11.25390625" style="1" customWidth="1"/>
    <col min="15" max="16384" width="9.125" style="1" customWidth="1"/>
  </cols>
  <sheetData>
    <row r="1" spans="9:10" ht="16.5" customHeight="1">
      <c r="I1" s="37"/>
      <c r="J1" s="37" t="s">
        <v>121</v>
      </c>
    </row>
    <row r="2" spans="1:10" ht="30.75" customHeight="1" thickBot="1">
      <c r="A2" s="261" t="s">
        <v>82</v>
      </c>
      <c r="B2" s="261"/>
      <c r="C2" s="261"/>
      <c r="D2" s="261"/>
      <c r="E2" s="261"/>
      <c r="F2" s="261"/>
      <c r="G2" s="261"/>
      <c r="H2" s="261"/>
      <c r="I2" s="261"/>
      <c r="J2" s="261"/>
    </row>
    <row r="3" spans="1:14" ht="37.5" customHeight="1">
      <c r="A3" s="287" t="s">
        <v>3</v>
      </c>
      <c r="B3" s="272" t="s">
        <v>16</v>
      </c>
      <c r="C3" s="274" t="s">
        <v>28</v>
      </c>
      <c r="D3" s="274"/>
      <c r="E3" s="266" t="s">
        <v>96</v>
      </c>
      <c r="F3" s="267"/>
      <c r="G3" s="267"/>
      <c r="H3" s="267"/>
      <c r="I3" s="267"/>
      <c r="J3" s="267"/>
      <c r="K3" s="268"/>
      <c r="L3" s="268"/>
      <c r="M3" s="268"/>
      <c r="N3" s="269"/>
    </row>
    <row r="4" spans="1:14" ht="16.5" customHeight="1">
      <c r="A4" s="288"/>
      <c r="B4" s="273"/>
      <c r="C4" s="275"/>
      <c r="D4" s="275"/>
      <c r="E4" s="239" t="s">
        <v>134</v>
      </c>
      <c r="F4" s="239"/>
      <c r="G4" s="239" t="s">
        <v>163</v>
      </c>
      <c r="H4" s="239"/>
      <c r="I4" s="239" t="s">
        <v>132</v>
      </c>
      <c r="J4" s="239"/>
      <c r="K4" s="239" t="s">
        <v>133</v>
      </c>
      <c r="L4" s="240"/>
      <c r="M4" s="239" t="s">
        <v>162</v>
      </c>
      <c r="N4" s="270"/>
    </row>
    <row r="5" spans="1:14" ht="13.5" customHeight="1" hidden="1">
      <c r="A5" s="288"/>
      <c r="B5" s="273"/>
      <c r="C5" s="275"/>
      <c r="D5" s="275"/>
      <c r="E5" s="38"/>
      <c r="F5" s="39"/>
      <c r="G5" s="40"/>
      <c r="H5" s="40"/>
      <c r="I5" s="41"/>
      <c r="J5" s="42"/>
      <c r="K5" s="43"/>
      <c r="L5" s="11"/>
      <c r="M5" s="41"/>
      <c r="N5" s="44"/>
    </row>
    <row r="6" spans="1:14" s="47" customFormat="1" ht="15" customHeight="1">
      <c r="A6" s="45">
        <v>1</v>
      </c>
      <c r="B6" s="46">
        <v>2</v>
      </c>
      <c r="C6" s="262">
        <v>3</v>
      </c>
      <c r="D6" s="280"/>
      <c r="E6" s="264">
        <v>4</v>
      </c>
      <c r="F6" s="265"/>
      <c r="G6" s="283">
        <v>5</v>
      </c>
      <c r="H6" s="283"/>
      <c r="I6" s="262">
        <v>6</v>
      </c>
      <c r="J6" s="263"/>
      <c r="K6" s="280">
        <v>7</v>
      </c>
      <c r="L6" s="290"/>
      <c r="M6" s="262">
        <v>8</v>
      </c>
      <c r="N6" s="271"/>
    </row>
    <row r="7" spans="1:14" s="2" customFormat="1" ht="42" customHeight="1">
      <c r="A7" s="27" t="s">
        <v>49</v>
      </c>
      <c r="B7" s="48">
        <v>300</v>
      </c>
      <c r="C7" s="286">
        <f>E7+G7+I7+K7+M7</f>
        <v>2</v>
      </c>
      <c r="D7" s="284"/>
      <c r="E7" s="286"/>
      <c r="F7" s="289"/>
      <c r="G7" s="284">
        <v>1</v>
      </c>
      <c r="H7" s="284"/>
      <c r="I7" s="276"/>
      <c r="J7" s="277"/>
      <c r="K7" s="291"/>
      <c r="L7" s="291"/>
      <c r="M7" s="276">
        <v>1</v>
      </c>
      <c r="N7" s="282"/>
    </row>
    <row r="8" spans="1:14" ht="60" customHeight="1">
      <c r="A8" s="49" t="s">
        <v>100</v>
      </c>
      <c r="B8" s="50">
        <v>400</v>
      </c>
      <c r="C8" s="278"/>
      <c r="D8" s="281"/>
      <c r="E8" s="278"/>
      <c r="F8" s="279"/>
      <c r="G8" s="281"/>
      <c r="H8" s="281"/>
      <c r="I8" s="278"/>
      <c r="J8" s="279"/>
      <c r="K8" s="281"/>
      <c r="L8" s="281"/>
      <c r="M8" s="278"/>
      <c r="N8" s="285"/>
    </row>
    <row r="9" spans="1:14" ht="16.5" customHeight="1">
      <c r="A9" s="51" t="s">
        <v>55</v>
      </c>
      <c r="B9" s="52"/>
      <c r="C9" s="256"/>
      <c r="D9" s="260"/>
      <c r="E9" s="256"/>
      <c r="F9" s="257"/>
      <c r="G9" s="260"/>
      <c r="H9" s="260"/>
      <c r="I9" s="256"/>
      <c r="J9" s="257"/>
      <c r="K9" s="260"/>
      <c r="L9" s="260"/>
      <c r="M9" s="256"/>
      <c r="N9" s="306"/>
    </row>
    <row r="10" spans="1:14" ht="27.75" customHeight="1">
      <c r="A10" s="53" t="s">
        <v>64</v>
      </c>
      <c r="B10" s="54">
        <v>410</v>
      </c>
      <c r="C10" s="245"/>
      <c r="D10" s="246"/>
      <c r="E10" s="258"/>
      <c r="F10" s="259"/>
      <c r="G10" s="246"/>
      <c r="H10" s="246"/>
      <c r="I10" s="258"/>
      <c r="J10" s="259"/>
      <c r="K10" s="246"/>
      <c r="L10" s="246"/>
      <c r="M10" s="245"/>
      <c r="N10" s="307"/>
    </row>
    <row r="11" spans="1:14" ht="29.25" customHeight="1">
      <c r="A11" s="53" t="s">
        <v>65</v>
      </c>
      <c r="B11" s="55">
        <v>420</v>
      </c>
      <c r="C11" s="245"/>
      <c r="D11" s="246"/>
      <c r="E11" s="248"/>
      <c r="F11" s="249"/>
      <c r="G11" s="247"/>
      <c r="H11" s="247"/>
      <c r="I11" s="248"/>
      <c r="J11" s="249"/>
      <c r="K11" s="281"/>
      <c r="L11" s="281"/>
      <c r="M11" s="278"/>
      <c r="N11" s="285"/>
    </row>
    <row r="12" spans="1:14" ht="26.25" customHeight="1">
      <c r="A12" s="53" t="s">
        <v>66</v>
      </c>
      <c r="B12" s="55">
        <v>430</v>
      </c>
      <c r="C12" s="245"/>
      <c r="D12" s="246"/>
      <c r="E12" s="248"/>
      <c r="F12" s="249"/>
      <c r="G12" s="247"/>
      <c r="H12" s="247"/>
      <c r="I12" s="248"/>
      <c r="J12" s="249"/>
      <c r="K12" s="281"/>
      <c r="L12" s="281"/>
      <c r="M12" s="278"/>
      <c r="N12" s="285"/>
    </row>
    <row r="13" spans="1:14" ht="29.25" customHeight="1">
      <c r="A13" s="53" t="s">
        <v>67</v>
      </c>
      <c r="B13" s="55">
        <v>440</v>
      </c>
      <c r="C13" s="245"/>
      <c r="D13" s="246"/>
      <c r="E13" s="248"/>
      <c r="F13" s="249"/>
      <c r="G13" s="247"/>
      <c r="H13" s="247"/>
      <c r="I13" s="248"/>
      <c r="J13" s="249"/>
      <c r="K13" s="281"/>
      <c r="L13" s="281"/>
      <c r="M13" s="278"/>
      <c r="N13" s="285"/>
    </row>
    <row r="14" spans="1:14" ht="31.5" customHeight="1" thickBot="1">
      <c r="A14" s="56" t="s">
        <v>70</v>
      </c>
      <c r="B14" s="57">
        <v>450</v>
      </c>
      <c r="C14" s="232"/>
      <c r="D14" s="233"/>
      <c r="E14" s="252"/>
      <c r="F14" s="253"/>
      <c r="G14" s="298"/>
      <c r="H14" s="298"/>
      <c r="I14" s="303"/>
      <c r="J14" s="304"/>
      <c r="K14" s="301"/>
      <c r="L14" s="301"/>
      <c r="M14" s="252"/>
      <c r="N14" s="302"/>
    </row>
    <row r="15" spans="1:10" ht="31.5" customHeight="1" thickBot="1">
      <c r="A15" s="305" t="s">
        <v>75</v>
      </c>
      <c r="B15" s="305"/>
      <c r="C15" s="305"/>
      <c r="D15" s="305"/>
      <c r="E15" s="305"/>
      <c r="F15" s="305"/>
      <c r="G15" s="305"/>
      <c r="H15" s="305"/>
      <c r="I15" s="305"/>
      <c r="J15" s="11"/>
    </row>
    <row r="16" spans="1:14" ht="25.5" customHeight="1">
      <c r="A16" s="204" t="s">
        <v>3</v>
      </c>
      <c r="B16" s="236"/>
      <c r="C16" s="209" t="s">
        <v>73</v>
      </c>
      <c r="D16" s="250"/>
      <c r="E16" s="300" t="s">
        <v>96</v>
      </c>
      <c r="F16" s="267"/>
      <c r="G16" s="267"/>
      <c r="H16" s="267"/>
      <c r="I16" s="267"/>
      <c r="J16" s="267"/>
      <c r="K16" s="268"/>
      <c r="L16" s="268"/>
      <c r="M16" s="268"/>
      <c r="N16" s="269"/>
    </row>
    <row r="17" spans="1:14" ht="19.5" customHeight="1">
      <c r="A17" s="205"/>
      <c r="B17" s="237"/>
      <c r="C17" s="251"/>
      <c r="D17" s="251"/>
      <c r="E17" s="239" t="s">
        <v>137</v>
      </c>
      <c r="F17" s="240"/>
      <c r="G17" s="241"/>
      <c r="H17" s="242"/>
      <c r="I17" s="241"/>
      <c r="J17" s="293"/>
      <c r="K17" s="241"/>
      <c r="L17" s="293"/>
      <c r="M17" s="241"/>
      <c r="N17" s="299"/>
    </row>
    <row r="18" spans="1:14" ht="83.25" customHeight="1">
      <c r="A18" s="206"/>
      <c r="B18" s="238"/>
      <c r="C18" s="58" t="s">
        <v>71</v>
      </c>
      <c r="D18" s="58" t="s">
        <v>72</v>
      </c>
      <c r="E18" s="59" t="s">
        <v>71</v>
      </c>
      <c r="F18" s="58" t="s">
        <v>72</v>
      </c>
      <c r="G18" s="58" t="s">
        <v>71</v>
      </c>
      <c r="H18" s="58" t="s">
        <v>72</v>
      </c>
      <c r="I18" s="58" t="s">
        <v>71</v>
      </c>
      <c r="J18" s="60" t="s">
        <v>72</v>
      </c>
      <c r="K18" s="58" t="s">
        <v>71</v>
      </c>
      <c r="L18" s="60" t="s">
        <v>72</v>
      </c>
      <c r="M18" s="58" t="s">
        <v>71</v>
      </c>
      <c r="N18" s="61" t="s">
        <v>72</v>
      </c>
    </row>
    <row r="19" spans="1:14" ht="14.25" customHeight="1">
      <c r="A19" s="62">
        <v>1</v>
      </c>
      <c r="B19" s="63">
        <v>2</v>
      </c>
      <c r="C19" s="63">
        <v>3</v>
      </c>
      <c r="D19" s="64">
        <v>4</v>
      </c>
      <c r="E19" s="65">
        <v>5</v>
      </c>
      <c r="F19" s="66">
        <v>6</v>
      </c>
      <c r="G19" s="63">
        <v>7</v>
      </c>
      <c r="H19" s="63">
        <v>8</v>
      </c>
      <c r="I19" s="63">
        <v>9</v>
      </c>
      <c r="J19" s="66">
        <v>10</v>
      </c>
      <c r="K19" s="63">
        <v>9</v>
      </c>
      <c r="L19" s="66">
        <v>10</v>
      </c>
      <c r="M19" s="63">
        <v>9</v>
      </c>
      <c r="N19" s="67">
        <v>10</v>
      </c>
    </row>
    <row r="20" spans="1:14" ht="57.75" customHeight="1">
      <c r="A20" s="68" t="s">
        <v>120</v>
      </c>
      <c r="B20" s="69">
        <v>460</v>
      </c>
      <c r="C20" s="64"/>
      <c r="D20" s="64"/>
      <c r="E20" s="70"/>
      <c r="F20" s="70"/>
      <c r="G20" s="70"/>
      <c r="H20" s="70"/>
      <c r="I20" s="71"/>
      <c r="J20" s="71"/>
      <c r="K20" s="71"/>
      <c r="L20" s="71"/>
      <c r="M20" s="71"/>
      <c r="N20" s="72"/>
    </row>
    <row r="21" spans="1:14" ht="34.5" customHeight="1" thickBot="1">
      <c r="A21" s="73" t="s">
        <v>97</v>
      </c>
      <c r="B21" s="74">
        <v>470</v>
      </c>
      <c r="C21" s="75"/>
      <c r="D21" s="75"/>
      <c r="E21" s="76"/>
      <c r="F21" s="76"/>
      <c r="G21" s="76"/>
      <c r="H21" s="76"/>
      <c r="I21" s="77"/>
      <c r="J21" s="77"/>
      <c r="K21" s="77"/>
      <c r="L21" s="77"/>
      <c r="M21" s="77"/>
      <c r="N21" s="78"/>
    </row>
    <row r="22" spans="1:8" ht="22.5" customHeight="1">
      <c r="A22" s="79"/>
      <c r="B22" s="79"/>
      <c r="C22" s="79"/>
      <c r="D22" s="79"/>
      <c r="E22" s="3"/>
      <c r="F22" s="3"/>
      <c r="G22" s="3"/>
      <c r="H22" s="3"/>
    </row>
    <row r="23" spans="1:10" ht="35.25" customHeight="1">
      <c r="A23" s="234" t="s">
        <v>95</v>
      </c>
      <c r="B23" s="221"/>
      <c r="C23" s="221"/>
      <c r="D23" s="221"/>
      <c r="E23" s="221"/>
      <c r="F23" s="221"/>
      <c r="G23" s="221"/>
      <c r="H23" s="221"/>
      <c r="I23" s="221"/>
      <c r="J23" s="235"/>
    </row>
    <row r="24" spans="1:8" ht="39.75" customHeight="1">
      <c r="A24" s="80"/>
      <c r="B24" s="243"/>
      <c r="C24" s="243"/>
      <c r="D24" s="4"/>
      <c r="E24" s="4"/>
      <c r="F24" s="4"/>
      <c r="G24" s="4"/>
      <c r="H24" s="4"/>
    </row>
    <row r="25" spans="1:8" ht="18.75" customHeight="1">
      <c r="A25" s="22" t="s">
        <v>116</v>
      </c>
      <c r="B25" s="294" t="s">
        <v>101</v>
      </c>
      <c r="C25" s="295"/>
      <c r="D25" s="32" t="s">
        <v>131</v>
      </c>
      <c r="F25" s="16"/>
      <c r="H25" s="3"/>
    </row>
    <row r="26" spans="1:8" ht="15.75" customHeight="1">
      <c r="A26" s="15" t="s">
        <v>39</v>
      </c>
      <c r="B26" s="295"/>
      <c r="C26" s="295"/>
      <c r="D26" s="15" t="s">
        <v>36</v>
      </c>
      <c r="E26" s="19"/>
      <c r="H26" s="3"/>
    </row>
    <row r="27" spans="1:8" ht="10.5" customHeight="1">
      <c r="A27" s="5"/>
      <c r="B27" s="295"/>
      <c r="C27" s="295"/>
      <c r="D27" s="4"/>
      <c r="E27" s="3"/>
      <c r="F27" s="3"/>
      <c r="G27" s="3"/>
      <c r="H27" s="3"/>
    </row>
    <row r="28" spans="1:8" ht="21.75" customHeight="1">
      <c r="A28" s="23" t="s">
        <v>115</v>
      </c>
      <c r="B28" s="295"/>
      <c r="C28" s="295"/>
      <c r="D28" s="33" t="s">
        <v>135</v>
      </c>
      <c r="E28" s="3"/>
      <c r="H28" s="3"/>
    </row>
    <row r="29" spans="1:8" ht="27" customHeight="1">
      <c r="A29" s="15" t="s">
        <v>39</v>
      </c>
      <c r="B29" s="295"/>
      <c r="C29" s="295"/>
      <c r="D29" s="15" t="s">
        <v>36</v>
      </c>
      <c r="E29" s="18"/>
      <c r="H29" s="3"/>
    </row>
    <row r="30" spans="1:4" ht="29.25" customHeight="1" hidden="1">
      <c r="A30" s="6"/>
      <c r="B30" s="297"/>
      <c r="C30" s="296"/>
      <c r="D30" s="296"/>
    </row>
    <row r="31" spans="1:4" ht="11.25" customHeight="1" hidden="1">
      <c r="A31" s="7"/>
      <c r="B31" s="296"/>
      <c r="C31" s="296"/>
      <c r="D31" s="296"/>
    </row>
    <row r="32" spans="1:4" ht="30.75" customHeight="1" hidden="1">
      <c r="A32" s="8"/>
      <c r="B32" s="292"/>
      <c r="C32" s="292"/>
      <c r="D32" s="292"/>
    </row>
    <row r="33" spans="1:4" ht="10.5" customHeight="1" hidden="1">
      <c r="A33" s="9"/>
      <c r="B33" s="296"/>
      <c r="C33" s="296"/>
      <c r="D33" s="296"/>
    </row>
    <row r="34" spans="1:4" ht="33.75" customHeight="1" hidden="1">
      <c r="A34" s="9"/>
      <c r="B34" s="244"/>
      <c r="C34" s="244"/>
      <c r="D34" s="244"/>
    </row>
    <row r="35" spans="1:4" ht="12.75" hidden="1">
      <c r="A35" s="10"/>
      <c r="B35" s="11"/>
      <c r="C35" s="11"/>
      <c r="D35" s="11"/>
    </row>
    <row r="36" spans="1:4" ht="12.75" hidden="1">
      <c r="A36" s="10"/>
      <c r="B36" s="11"/>
      <c r="C36" s="11"/>
      <c r="D36" s="11"/>
    </row>
    <row r="37" spans="1:4" ht="12.75" hidden="1">
      <c r="A37" s="10"/>
      <c r="B37" s="11"/>
      <c r="C37" s="11"/>
      <c r="D37" s="11"/>
    </row>
    <row r="38" spans="1:4" ht="12.75" hidden="1">
      <c r="A38" s="10"/>
      <c r="B38" s="11"/>
      <c r="C38" s="11"/>
      <c r="D38" s="11"/>
    </row>
    <row r="39" spans="1:4" ht="12.75" hidden="1">
      <c r="A39" s="10"/>
      <c r="B39" s="11"/>
      <c r="C39" s="11"/>
      <c r="D39" s="11"/>
    </row>
    <row r="40" spans="1:4" ht="12.75" hidden="1">
      <c r="A40" s="10"/>
      <c r="B40" s="11"/>
      <c r="C40" s="11"/>
      <c r="D40" s="11"/>
    </row>
    <row r="41" spans="1:4" ht="12.75" hidden="1">
      <c r="A41" s="10"/>
      <c r="B41" s="11"/>
      <c r="C41" s="11"/>
      <c r="D41" s="11"/>
    </row>
    <row r="42" spans="1:4" ht="12.75" hidden="1">
      <c r="A42" s="10"/>
      <c r="B42" s="11"/>
      <c r="C42" s="11"/>
      <c r="D42" s="11"/>
    </row>
    <row r="43" spans="1:4" ht="12.75" hidden="1">
      <c r="A43" s="10"/>
      <c r="B43" s="11"/>
      <c r="C43" s="11"/>
      <c r="D43" s="11"/>
    </row>
    <row r="44" spans="1:4" ht="12.75" hidden="1">
      <c r="A44" s="10"/>
      <c r="B44" s="11"/>
      <c r="C44" s="11"/>
      <c r="D44" s="11"/>
    </row>
    <row r="45" spans="1:4" ht="12.75" hidden="1">
      <c r="A45" s="10"/>
      <c r="B45" s="11"/>
      <c r="C45" s="11"/>
      <c r="D45" s="11"/>
    </row>
    <row r="46" spans="1:4" ht="12.75" hidden="1">
      <c r="A46" s="10"/>
      <c r="B46" s="11"/>
      <c r="C46" s="11"/>
      <c r="D46" s="11"/>
    </row>
    <row r="47" spans="1:4" ht="12.75" hidden="1">
      <c r="A47" s="10"/>
      <c r="B47" s="11"/>
      <c r="C47" s="11"/>
      <c r="D47" s="11"/>
    </row>
    <row r="48" spans="1:4" ht="12.75" hidden="1">
      <c r="A48" s="10"/>
      <c r="B48" s="11"/>
      <c r="C48" s="11"/>
      <c r="D48" s="11"/>
    </row>
    <row r="49" spans="1:4" ht="12.75" hidden="1">
      <c r="A49" s="10"/>
      <c r="B49" s="11"/>
      <c r="C49" s="11"/>
      <c r="D49" s="11"/>
    </row>
    <row r="50" spans="1:4" ht="12.75" hidden="1">
      <c r="A50" s="10"/>
      <c r="B50" s="11"/>
      <c r="C50" s="11"/>
      <c r="D50" s="11"/>
    </row>
    <row r="51" spans="1:4" ht="12.75" hidden="1">
      <c r="A51" s="10"/>
      <c r="B51" s="11"/>
      <c r="C51" s="11"/>
      <c r="D51" s="11"/>
    </row>
    <row r="52" spans="1:4" ht="12.75" hidden="1">
      <c r="A52" s="10"/>
      <c r="B52" s="11"/>
      <c r="C52" s="11"/>
      <c r="D52" s="11"/>
    </row>
    <row r="53" spans="1:4" ht="12.75" hidden="1">
      <c r="A53" s="10"/>
      <c r="B53" s="11"/>
      <c r="C53" s="11"/>
      <c r="D53" s="11"/>
    </row>
    <row r="54" spans="1:4" ht="12.75" hidden="1">
      <c r="A54" s="10"/>
      <c r="B54" s="11"/>
      <c r="C54" s="11"/>
      <c r="D54" s="11"/>
    </row>
    <row r="55" spans="1:4" ht="12.75" hidden="1">
      <c r="A55" s="10"/>
      <c r="B55" s="11"/>
      <c r="C55" s="11"/>
      <c r="D55" s="11"/>
    </row>
    <row r="56" spans="1:4" ht="12.75" hidden="1">
      <c r="A56" s="10"/>
      <c r="B56" s="11"/>
      <c r="C56" s="11"/>
      <c r="D56" s="11"/>
    </row>
    <row r="57" spans="1:4" ht="12.75" hidden="1">
      <c r="A57" s="10"/>
      <c r="B57" s="11"/>
      <c r="C57" s="11"/>
      <c r="D57" s="11"/>
    </row>
    <row r="58" spans="1:4" ht="12.75" hidden="1">
      <c r="A58" s="10"/>
      <c r="B58" s="11"/>
      <c r="C58" s="11"/>
      <c r="D58" s="11"/>
    </row>
    <row r="59" spans="1:4" ht="12.75" hidden="1">
      <c r="A59" s="10"/>
      <c r="B59" s="11"/>
      <c r="C59" s="11"/>
      <c r="D59" s="11"/>
    </row>
    <row r="60" spans="1:4" ht="12.75" hidden="1">
      <c r="A60" s="10"/>
      <c r="B60" s="11"/>
      <c r="C60" s="11"/>
      <c r="D60" s="11"/>
    </row>
    <row r="61" spans="1:4" ht="12.75" hidden="1">
      <c r="A61" s="10"/>
      <c r="B61" s="11"/>
      <c r="C61" s="11"/>
      <c r="D61" s="11"/>
    </row>
    <row r="62" spans="1:4" ht="12.75" hidden="1">
      <c r="A62" s="10"/>
      <c r="B62" s="11"/>
      <c r="C62" s="11"/>
      <c r="D62" s="11"/>
    </row>
    <row r="63" spans="1:4" ht="12.75" hidden="1">
      <c r="A63" s="10"/>
      <c r="B63" s="11"/>
      <c r="C63" s="11"/>
      <c r="D63" s="11"/>
    </row>
    <row r="64" spans="1:4" ht="12.75" hidden="1">
      <c r="A64" s="10"/>
      <c r="B64" s="11"/>
      <c r="C64" s="11"/>
      <c r="D64" s="11"/>
    </row>
    <row r="65" spans="1:4" ht="12.75" hidden="1">
      <c r="A65" s="10"/>
      <c r="B65" s="11"/>
      <c r="C65" s="11"/>
      <c r="D65" s="11"/>
    </row>
    <row r="66" spans="1:4" ht="12.75" hidden="1">
      <c r="A66" s="10"/>
      <c r="B66" s="11"/>
      <c r="C66" s="11"/>
      <c r="D66" s="11"/>
    </row>
    <row r="67" spans="1:4" ht="12.75" hidden="1">
      <c r="A67" s="10"/>
      <c r="B67" s="11"/>
      <c r="C67" s="11"/>
      <c r="D67" s="11"/>
    </row>
    <row r="68" spans="1:4" ht="12.75" hidden="1">
      <c r="A68" s="10"/>
      <c r="B68" s="11"/>
      <c r="C68" s="11"/>
      <c r="D68" s="11"/>
    </row>
    <row r="69" spans="1:4" ht="12.75" hidden="1">
      <c r="A69" s="10"/>
      <c r="B69" s="11"/>
      <c r="C69" s="11"/>
      <c r="D69" s="11"/>
    </row>
    <row r="70" spans="1:4" ht="12.75" hidden="1">
      <c r="A70" s="10"/>
      <c r="B70" s="11"/>
      <c r="C70" s="11"/>
      <c r="D70" s="11"/>
    </row>
    <row r="71" spans="1:4" ht="12.75" hidden="1">
      <c r="A71" s="10"/>
      <c r="B71" s="11"/>
      <c r="C71" s="11"/>
      <c r="D71" s="11"/>
    </row>
    <row r="72" spans="1:4" ht="12.75" hidden="1">
      <c r="A72" s="10"/>
      <c r="B72" s="11"/>
      <c r="C72" s="11"/>
      <c r="D72" s="11"/>
    </row>
    <row r="73" spans="1:4" ht="12.75" hidden="1">
      <c r="A73" s="10"/>
      <c r="B73" s="11"/>
      <c r="C73" s="11"/>
      <c r="D73" s="11"/>
    </row>
    <row r="74" spans="1:4" ht="12.75" hidden="1">
      <c r="A74" s="10"/>
      <c r="B74" s="11"/>
      <c r="C74" s="11"/>
      <c r="D74" s="11"/>
    </row>
    <row r="75" spans="1:4" ht="12.75" hidden="1">
      <c r="A75" s="10"/>
      <c r="B75" s="11"/>
      <c r="C75" s="11"/>
      <c r="D75" s="11"/>
    </row>
    <row r="76" spans="1:4" ht="12.75" hidden="1">
      <c r="A76" s="10"/>
      <c r="B76" s="11"/>
      <c r="C76" s="11"/>
      <c r="D76" s="11"/>
    </row>
    <row r="77" spans="1:4" ht="12.75" hidden="1">
      <c r="A77" s="10"/>
      <c r="B77" s="11"/>
      <c r="C77" s="11"/>
      <c r="D77" s="11"/>
    </row>
    <row r="78" spans="1:4" ht="12.75" hidden="1">
      <c r="A78" s="10"/>
      <c r="B78" s="11"/>
      <c r="C78" s="11"/>
      <c r="D78" s="11"/>
    </row>
    <row r="79" spans="1:4" ht="12.75" hidden="1">
      <c r="A79" s="10"/>
      <c r="B79" s="11"/>
      <c r="C79" s="11"/>
      <c r="D79" s="11"/>
    </row>
    <row r="80" spans="1:4" ht="12.75" hidden="1">
      <c r="A80" s="10"/>
      <c r="B80" s="11"/>
      <c r="C80" s="11"/>
      <c r="D80" s="11"/>
    </row>
    <row r="81" spans="1:4" ht="12.75" hidden="1">
      <c r="A81" s="10"/>
      <c r="B81" s="11"/>
      <c r="C81" s="11"/>
      <c r="D81" s="11"/>
    </row>
    <row r="82" spans="1:4" ht="12.75" hidden="1">
      <c r="A82" s="10"/>
      <c r="B82" s="11"/>
      <c r="C82" s="11"/>
      <c r="D82" s="11"/>
    </row>
    <row r="83" spans="1:4" ht="12.75" hidden="1">
      <c r="A83" s="10"/>
      <c r="B83" s="11"/>
      <c r="C83" s="11"/>
      <c r="D83" s="11"/>
    </row>
    <row r="84" spans="1:4" ht="12.75" hidden="1">
      <c r="A84" s="10"/>
      <c r="B84" s="11"/>
      <c r="C84" s="11"/>
      <c r="D84" s="11"/>
    </row>
    <row r="85" spans="1:4" ht="12.75" hidden="1">
      <c r="A85" s="10"/>
      <c r="B85" s="11"/>
      <c r="C85" s="11"/>
      <c r="D85" s="11"/>
    </row>
    <row r="86" spans="1:4" ht="12.75" hidden="1">
      <c r="A86" s="10"/>
      <c r="B86" s="11"/>
      <c r="C86" s="11"/>
      <c r="D86" s="11"/>
    </row>
    <row r="87" spans="1:4" ht="12.75" hidden="1">
      <c r="A87" s="10"/>
      <c r="B87" s="11"/>
      <c r="C87" s="11"/>
      <c r="D87" s="11"/>
    </row>
    <row r="88" spans="1:4" ht="12.75" hidden="1">
      <c r="A88" s="10"/>
      <c r="B88" s="11"/>
      <c r="C88" s="11"/>
      <c r="D88" s="11"/>
    </row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spans="1:8" ht="27" customHeight="1">
      <c r="A286" s="24" t="s">
        <v>171</v>
      </c>
      <c r="B286" s="254"/>
      <c r="C286" s="255"/>
      <c r="D286" s="20"/>
      <c r="F286" s="14" t="s">
        <v>114</v>
      </c>
      <c r="H286" s="14" t="s">
        <v>135</v>
      </c>
    </row>
    <row r="287" spans="1:8" ht="24" customHeight="1">
      <c r="A287" s="15" t="s">
        <v>94</v>
      </c>
      <c r="B287" s="13"/>
      <c r="D287" s="17" t="s">
        <v>110</v>
      </c>
      <c r="E287" s="34"/>
      <c r="F287" s="15" t="s">
        <v>36</v>
      </c>
      <c r="G287" s="21"/>
      <c r="H287" s="15" t="s">
        <v>74</v>
      </c>
    </row>
    <row r="289" spans="1:4" ht="12.75">
      <c r="A289" s="12" t="s">
        <v>138</v>
      </c>
      <c r="B289" s="231"/>
      <c r="C289" s="231"/>
      <c r="D289" s="81"/>
    </row>
    <row r="290" spans="2:4" ht="12.75">
      <c r="B290" s="231"/>
      <c r="C290" s="231"/>
      <c r="D290" s="81"/>
    </row>
    <row r="292" spans="1:4" ht="12.75">
      <c r="A292" s="82"/>
      <c r="B292" s="231"/>
      <c r="C292" s="231"/>
      <c r="D292" s="81"/>
    </row>
  </sheetData>
  <sheetProtection/>
  <mergeCells count="86">
    <mergeCell ref="M9:N9"/>
    <mergeCell ref="M10:N10"/>
    <mergeCell ref="E13:F13"/>
    <mergeCell ref="K13:L13"/>
    <mergeCell ref="M13:N13"/>
    <mergeCell ref="M11:N11"/>
    <mergeCell ref="M12:N12"/>
    <mergeCell ref="K9:L9"/>
    <mergeCell ref="K10:L10"/>
    <mergeCell ref="I12:J12"/>
    <mergeCell ref="G14:H14"/>
    <mergeCell ref="M17:N17"/>
    <mergeCell ref="E16:N16"/>
    <mergeCell ref="K14:L14"/>
    <mergeCell ref="M14:N14"/>
    <mergeCell ref="I14:J14"/>
    <mergeCell ref="I17:J17"/>
    <mergeCell ref="A15:I15"/>
    <mergeCell ref="B32:D32"/>
    <mergeCell ref="K17:L17"/>
    <mergeCell ref="B25:C29"/>
    <mergeCell ref="B33:D33"/>
    <mergeCell ref="B31:D31"/>
    <mergeCell ref="B30:D30"/>
    <mergeCell ref="K4:L4"/>
    <mergeCell ref="K6:L6"/>
    <mergeCell ref="K7:L7"/>
    <mergeCell ref="K8:L8"/>
    <mergeCell ref="K11:L11"/>
    <mergeCell ref="K12:L12"/>
    <mergeCell ref="C9:D9"/>
    <mergeCell ref="C10:D10"/>
    <mergeCell ref="C8:D8"/>
    <mergeCell ref="C7:D7"/>
    <mergeCell ref="A3:A5"/>
    <mergeCell ref="E4:F4"/>
    <mergeCell ref="E7:F7"/>
    <mergeCell ref="I7:J7"/>
    <mergeCell ref="I8:J8"/>
    <mergeCell ref="C6:D6"/>
    <mergeCell ref="G8:H8"/>
    <mergeCell ref="E8:F8"/>
    <mergeCell ref="M7:N7"/>
    <mergeCell ref="G6:H6"/>
    <mergeCell ref="G7:H7"/>
    <mergeCell ref="M8:N8"/>
    <mergeCell ref="A2:J2"/>
    <mergeCell ref="I6:J6"/>
    <mergeCell ref="E6:F6"/>
    <mergeCell ref="G4:H4"/>
    <mergeCell ref="I4:J4"/>
    <mergeCell ref="E3:N3"/>
    <mergeCell ref="M4:N4"/>
    <mergeCell ref="M6:N6"/>
    <mergeCell ref="B3:B5"/>
    <mergeCell ref="C3:D5"/>
    <mergeCell ref="C11:D11"/>
    <mergeCell ref="B286:C286"/>
    <mergeCell ref="I13:J13"/>
    <mergeCell ref="I9:J9"/>
    <mergeCell ref="I10:J10"/>
    <mergeCell ref="I11:J11"/>
    <mergeCell ref="E9:F9"/>
    <mergeCell ref="E10:F10"/>
    <mergeCell ref="G10:H10"/>
    <mergeCell ref="G9:H9"/>
    <mergeCell ref="C13:D13"/>
    <mergeCell ref="C12:D12"/>
    <mergeCell ref="G11:H11"/>
    <mergeCell ref="B289:C289"/>
    <mergeCell ref="E11:F11"/>
    <mergeCell ref="E12:F12"/>
    <mergeCell ref="G13:H13"/>
    <mergeCell ref="G12:H12"/>
    <mergeCell ref="C16:D17"/>
    <mergeCell ref="E14:F14"/>
    <mergeCell ref="B292:C292"/>
    <mergeCell ref="C14:D14"/>
    <mergeCell ref="A23:J23"/>
    <mergeCell ref="B16:B18"/>
    <mergeCell ref="A16:A18"/>
    <mergeCell ref="E17:F17"/>
    <mergeCell ref="G17:H17"/>
    <mergeCell ref="B24:C24"/>
    <mergeCell ref="B290:C290"/>
    <mergeCell ref="B34:D34"/>
  </mergeCells>
  <printOptions/>
  <pageMargins left="0.11811023622047245" right="0.15748031496062992" top="0.31496062992125984" bottom="0.5905511811023623" header="0.15748031496062992" footer="0.2362204724409449"/>
  <pageSetup fitToHeight="2" horizontalDpi="600" verticalDpi="600" orientation="landscape" paperSize="9" r:id="rId1"/>
  <rowBreaks count="1" manualBreakCount="1">
    <brk id="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Пинкевич</cp:lastModifiedBy>
  <cp:lastPrinted>2014-07-07T07:47:48Z</cp:lastPrinted>
  <dcterms:created xsi:type="dcterms:W3CDTF">2004-07-20T14:26:37Z</dcterms:created>
  <dcterms:modified xsi:type="dcterms:W3CDTF">2014-07-07T07:47:52Z</dcterms:modified>
  <cp:category/>
  <cp:version/>
  <cp:contentType/>
  <cp:contentStatus/>
</cp:coreProperties>
</file>