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2" yWindow="-288" windowWidth="15456" windowHeight="393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Лист1!$A$10:$H$162</definedName>
    <definedName name="_xlnm.Print_Titles" localSheetId="0">Лист1!$9:$10</definedName>
  </definedNames>
  <calcPr calcId="125725"/>
</workbook>
</file>

<file path=xl/calcChain.xml><?xml version="1.0" encoding="utf-8"?>
<calcChain xmlns="http://schemas.openxmlformats.org/spreadsheetml/2006/main">
  <c r="H159" i="1"/>
  <c r="H158" s="1"/>
  <c r="H157" s="1"/>
  <c r="H156" s="1"/>
  <c r="H154"/>
  <c r="H153" s="1"/>
  <c r="H152" s="1"/>
  <c r="H149"/>
  <c r="H148" s="1"/>
  <c r="H147" s="1"/>
  <c r="H138"/>
  <c r="G138"/>
  <c r="H142"/>
  <c r="H144"/>
  <c r="H133"/>
  <c r="H132" s="1"/>
  <c r="H131" s="1"/>
  <c r="H130" s="1"/>
  <c r="G133"/>
  <c r="H128"/>
  <c r="H126"/>
  <c r="H123"/>
  <c r="H122" s="1"/>
  <c r="H119"/>
  <c r="H118" s="1"/>
  <c r="H117" s="1"/>
  <c r="H103"/>
  <c r="G103"/>
  <c r="H96"/>
  <c r="H95" s="1"/>
  <c r="H94" s="1"/>
  <c r="H98"/>
  <c r="H105"/>
  <c r="H110"/>
  <c r="H109" s="1"/>
  <c r="H113"/>
  <c r="H112" s="1"/>
  <c r="H90"/>
  <c r="H89" s="1"/>
  <c r="H86"/>
  <c r="H85" s="1"/>
  <c r="H80"/>
  <c r="G80"/>
  <c r="H82"/>
  <c r="H78"/>
  <c r="H76"/>
  <c r="H70"/>
  <c r="H68"/>
  <c r="H63"/>
  <c r="H62" s="1"/>
  <c r="H61" s="1"/>
  <c r="H60" s="1"/>
  <c r="H58"/>
  <c r="H56"/>
  <c r="H54"/>
  <c r="H51"/>
  <c r="H50" s="1"/>
  <c r="H49" s="1"/>
  <c r="H47"/>
  <c r="H45"/>
  <c r="H43"/>
  <c r="H41"/>
  <c r="H37"/>
  <c r="H36" s="1"/>
  <c r="H34"/>
  <c r="H33" s="1"/>
  <c r="H32" s="1"/>
  <c r="H30"/>
  <c r="H27"/>
  <c r="H25"/>
  <c r="H22"/>
  <c r="H21" s="1"/>
  <c r="H16"/>
  <c r="H14"/>
  <c r="H137" l="1"/>
  <c r="H136" s="1"/>
  <c r="H135" s="1"/>
  <c r="H146"/>
  <c r="H67"/>
  <c r="H66" s="1"/>
  <c r="H65" s="1"/>
  <c r="H125"/>
  <c r="H102"/>
  <c r="H101" s="1"/>
  <c r="H93" s="1"/>
  <c r="H88"/>
  <c r="H53"/>
  <c r="H75"/>
  <c r="H74" s="1"/>
  <c r="H73" s="1"/>
  <c r="H40"/>
  <c r="H24"/>
  <c r="H20" s="1"/>
  <c r="H13"/>
  <c r="H12" s="1"/>
  <c r="G144"/>
  <c r="G82"/>
  <c r="H121" l="1"/>
  <c r="H116" s="1"/>
  <c r="H92" s="1"/>
  <c r="H84"/>
  <c r="H72" s="1"/>
  <c r="H39"/>
  <c r="H11" s="1"/>
  <c r="G51"/>
  <c r="G105"/>
  <c r="G27"/>
  <c r="H161" l="1"/>
  <c r="G50"/>
  <c r="G49" s="1"/>
  <c r="G151"/>
  <c r="G113"/>
  <c r="G112" s="1"/>
  <c r="G149" l="1"/>
  <c r="G102"/>
  <c r="G119" l="1"/>
  <c r="G96"/>
  <c r="G95" s="1"/>
  <c r="G94" s="1"/>
  <c r="F37"/>
  <c r="G159"/>
  <c r="G158" s="1"/>
  <c r="G157" s="1"/>
  <c r="G156" s="1"/>
  <c r="G154"/>
  <c r="G153" s="1"/>
  <c r="G152" s="1"/>
  <c r="G148"/>
  <c r="G147" s="1"/>
  <c r="G142"/>
  <c r="G137" s="1"/>
  <c r="G132"/>
  <c r="G131" s="1"/>
  <c r="G128"/>
  <c r="G126"/>
  <c r="G123"/>
  <c r="G122" s="1"/>
  <c r="G110"/>
  <c r="G109" s="1"/>
  <c r="G90"/>
  <c r="G89" s="1"/>
  <c r="G86"/>
  <c r="G85" s="1"/>
  <c r="G76"/>
  <c r="G78"/>
  <c r="G146" l="1"/>
  <c r="G75"/>
  <c r="G118"/>
  <c r="G117" s="1"/>
  <c r="G130"/>
  <c r="G98"/>
  <c r="G125"/>
  <c r="G70"/>
  <c r="G68"/>
  <c r="G63"/>
  <c r="G58"/>
  <c r="G56"/>
  <c r="G54"/>
  <c r="G47"/>
  <c r="G43"/>
  <c r="G41"/>
  <c r="G37"/>
  <c r="G36" s="1"/>
  <c r="G34"/>
  <c r="G45"/>
  <c r="G30"/>
  <c r="G25"/>
  <c r="G22"/>
  <c r="G16"/>
  <c r="G14"/>
  <c r="G67" l="1"/>
  <c r="G53"/>
  <c r="G13"/>
  <c r="G12" s="1"/>
  <c r="G24"/>
  <c r="G121"/>
  <c r="G116" s="1"/>
  <c r="G74"/>
  <c r="G101"/>
  <c r="G136"/>
  <c r="G88"/>
  <c r="G21"/>
  <c r="G33"/>
  <c r="G62"/>
  <c r="G40"/>
  <c r="G39" l="1"/>
  <c r="G73"/>
  <c r="G93"/>
  <c r="G84"/>
  <c r="G135"/>
  <c r="G20"/>
  <c r="G61"/>
  <c r="G32"/>
  <c r="G66"/>
  <c r="G11" l="1"/>
  <c r="G92"/>
  <c r="G72"/>
  <c r="G60"/>
  <c r="G65"/>
  <c r="G161" l="1"/>
</calcChain>
</file>

<file path=xl/sharedStrings.xml><?xml version="1.0" encoding="utf-8"?>
<sst xmlns="http://schemas.openxmlformats.org/spreadsheetml/2006/main" count="424" uniqueCount="125">
  <si>
    <t>наименование</t>
  </si>
  <si>
    <t>Рз</t>
  </si>
  <si>
    <t>ПР</t>
  </si>
  <si>
    <t>ЦСР</t>
  </si>
  <si>
    <t>ВР</t>
  </si>
  <si>
    <t xml:space="preserve"> Сумма (тыс. руб.) 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</si>
  <si>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</si>
  <si>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</si>
  <si>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</si>
  <si>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</si>
  <si>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</si>
  <si>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</si>
  <si>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</si>
  <si>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</si>
  <si>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</si>
  <si>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</si>
  <si>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</si>
  <si>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</si>
  <si>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</si>
  <si>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</si>
  <si>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</si>
  <si>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</si>
  <si>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</si>
  <si>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</si>
  <si>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</si>
  <si>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</si>
  <si>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</si>
  <si>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</si>
  <si>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</si>
  <si>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</si>
  <si>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</si>
  <si>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</si>
  <si>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</si>
  <si>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</si>
  <si>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</si>
  <si>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</si>
  <si>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</si>
  <si>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</si>
  <si>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</si>
  <si>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</si>
  <si>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</si>
  <si>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</si>
  <si>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</si>
  <si>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</si>
  <si>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</si>
  <si>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</si>
  <si>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</si>
  <si>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</si>
  <si>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</si>
  <si>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</si>
  <si>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</si>
  <si>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</si>
  <si>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</si>
  <si>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</si>
  <si>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</si>
  <si>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</si>
  <si>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Другие вопросы в области национальной экокномики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</si>
  <si>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</si>
  <si>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</si>
  <si>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</si>
  <si>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</si>
  <si>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</si>
  <si>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</si>
  <si>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</si>
  <si>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</si>
  <si>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</si>
  <si>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</si>
  <si>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</si>
  <si>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</si>
  <si>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</si>
  <si>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</si>
  <si>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</si>
  <si>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</si>
  <si>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</si>
  <si>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Бюджетные инвестиции в объекты капитального строительства государственной(муниципальной) собственности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</si>
  <si>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</si>
  <si>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</si>
  <si>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</si>
  <si>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</si>
  <si>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</si>
  <si>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</si>
  <si>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</si>
  <si>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</si>
  <si>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</si>
  <si>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</si>
  <si>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</si>
  <si>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</si>
  <si>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</si>
  <si>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</si>
  <si>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</si>
  <si>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</si>
  <si>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</si>
  <si>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</si>
  <si>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</si>
  <si>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</si>
  <si>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</si>
  <si>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05</t>
  </si>
  <si>
    <t>07</t>
  </si>
  <si>
    <t>08</t>
  </si>
  <si>
    <t>03</t>
  </si>
  <si>
    <t>01</t>
  </si>
  <si>
    <t>00</t>
  </si>
  <si>
    <t>02</t>
  </si>
  <si>
    <t>04</t>
  </si>
  <si>
    <t>09</t>
  </si>
  <si>
    <t>13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</si>
  <si>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</si>
  <si>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 по строительству инженерных сетей</t>
  </si>
  <si>
    <t>Приложение №7</t>
  </si>
  <si>
    <t>РАСПРЕДЕЛЕНИЕ</t>
  </si>
  <si>
    <t>бюджетных ассигнований по разделам, подразделам, целевым статьям (муниципальным программам и непрограммным направлениям деятельности), группам(группам и подгруппам) видов расходов бюджета муниципального образования Кузьмоловское городское поселение на 2015 год</t>
  </si>
  <si>
    <t>НАЦИОНАЛЬНАЯ ОБОРОНА</t>
  </si>
  <si>
    <t>ЖИЛИЩНОЕ ХОЗЯЙСТВО</t>
  </si>
  <si>
    <t>"Мероприятия в области жилищного хозяйства. Расходы на содержание объектов жилого фонда"</t>
  </si>
  <si>
    <t>Иные пенсии, социальные доплаты к пенсиям</t>
  </si>
  <si>
    <t>Расходы на формирование фонда капитального ремонта</t>
  </si>
  <si>
    <t>Организация работы с людьми пожилого возраста в сфере ИКТ</t>
  </si>
  <si>
    <t>Капитальный ремонт и ремонт автомобильных дорог за счет средств дорожного фонда Ленинградской области</t>
  </si>
  <si>
    <t>МП "Социальное развитие МО "Кузьмоловское ГП". Капитальный ремонт объектов культуры городских поселений ЛО.</t>
  </si>
  <si>
    <t xml:space="preserve"> План на 1-й кв.2015 г. 
(тыс. руб.)
 </t>
  </si>
  <si>
    <t xml:space="preserve">Исполнено 
за  1-й кв.2015 г. 
(тыс. руб.)
</t>
  </si>
  <si>
    <t>к Постановлению администрации поселения</t>
  </si>
  <si>
    <t>от 20 апреля 2015г. № 92</t>
  </si>
  <si>
    <t>года</t>
  </si>
  <si>
    <t>№ 92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</si>
</sst>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/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/>
    <xf numFmtId="0" fontId="1" fillId="0" borderId="0" xfId="0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/>
    <xf numFmtId="0" fontId="1" fillId="0" borderId="1" xfId="0" applyFont="1" applyFill="1" applyBorder="1" applyAlignment="1"/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2"/>
  <sheetViews>
    <sheetView tabSelected="1" zoomScale="70" zoomScaleNormal="70" workbookViewId="0">
      <selection activeCell="A3" sqref="A3"/>
    </sheetView>
  </sheetViews>
  <sheetFormatPr defaultColWidth="9.109375" defaultRowHeight="18"/>
  <cols>
    <col min="1" max="1" width="94.5546875" style="20" customWidth="1"/>
    <col min="2" max="2" width="6" style="21" customWidth="1"/>
    <col min="3" max="3" width="7.6640625" style="21" customWidth="1"/>
    <col min="4" max="4" width="15" style="1" customWidth="1"/>
    <col min="5" max="5" width="9.109375" style="1" customWidth="1"/>
    <col min="6" max="6" width="25.33203125" style="1" hidden="1" customWidth="1"/>
    <col min="7" max="7" width="18.5546875" style="1" customWidth="1"/>
    <col min="8" max="8" width="17.109375" style="1" customWidth="1"/>
    <col min="9" max="16384" width="9.109375" style="1"/>
  </cols>
  <sheetData>
    <row r="1" spans="1:8" ht="23.25" customHeight="1">
      <c r="C1" s="3" t="s">
        <v>108</v>
      </c>
      <c r="D1" s="3"/>
      <c r="E1" s="3"/>
      <c r="F1" s="3"/>
      <c r="G1" s="3"/>
      <c r="H1" s="2"/>
    </row>
    <row r="2" spans="1:8" ht="21">
      <c r="C2" s="3" t="s">
        <v>121</v>
      </c>
      <c r="D2" s="3"/>
      <c r="E2" s="3"/>
      <c r="F2" s="3"/>
      <c r="G2" s="3"/>
      <c r="H2" s="2"/>
    </row>
    <row r="3" spans="1:8" ht="21">
      <c r="C3" s="3"/>
      <c r="D3" s="3"/>
      <c r="E3" s="3"/>
      <c r="F3" s="3"/>
      <c r="G3" s="3"/>
      <c r="H3" s="2"/>
    </row>
    <row r="4" spans="1:8" ht="21">
      <c r="C4" s="3" t="s">
        <v>122</v>
      </c>
      <c r="D4" s="3"/>
      <c r="E4" s="3" t="s">
        <v>123</v>
      </c>
      <c r="F4" s="3"/>
      <c r="G4" s="3" t="s">
        <v>124</v>
      </c>
      <c r="H4" s="2"/>
    </row>
    <row r="5" spans="1:8" s="3" customFormat="1" ht="21">
      <c r="A5" s="34" t="s">
        <v>109</v>
      </c>
      <c r="B5" s="34"/>
      <c r="C5" s="34"/>
      <c r="D5" s="34"/>
      <c r="E5" s="34"/>
      <c r="F5" s="34"/>
      <c r="G5" s="34"/>
    </row>
    <row r="6" spans="1:8" s="3" customFormat="1" ht="56.25" customHeight="1">
      <c r="A6" s="34" t="s">
        <v>110</v>
      </c>
      <c r="B6" s="34"/>
      <c r="C6" s="34"/>
      <c r="D6" s="34"/>
      <c r="E6" s="34"/>
      <c r="F6" s="34"/>
      <c r="G6" s="34"/>
    </row>
    <row r="7" spans="1:8" s="3" customFormat="1" ht="15" customHeight="1">
      <c r="A7" s="22"/>
      <c r="B7" s="23"/>
      <c r="C7" s="23"/>
    </row>
    <row r="8" spans="1:8" s="3" customFormat="1" ht="21" hidden="1">
      <c r="A8" s="22"/>
      <c r="B8" s="23"/>
      <c r="C8" s="23"/>
    </row>
    <row r="9" spans="1:8" s="3" customFormat="1" ht="103.5" customHeight="1">
      <c r="A9" s="4" t="s">
        <v>0</v>
      </c>
      <c r="B9" s="5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4" t="s">
        <v>119</v>
      </c>
      <c r="H9" s="4" t="s">
        <v>120</v>
      </c>
    </row>
    <row r="10" spans="1:8" s="3" customFormat="1" ht="21">
      <c r="A10" s="7"/>
      <c r="B10" s="5"/>
      <c r="C10" s="5"/>
      <c r="D10" s="6"/>
      <c r="E10" s="6"/>
      <c r="F10" s="6"/>
      <c r="G10" s="8"/>
      <c r="H10" s="8"/>
    </row>
    <row r="11" spans="1:8" s="3" customFormat="1" ht="24.9" customHeight="1">
      <c r="A11" s="9" t="s">
        <v>6</v>
      </c>
      <c r="B11" s="10" t="s">
        <v>100</v>
      </c>
      <c r="C11" s="10" t="s">
        <v>101</v>
      </c>
      <c r="D11" s="11"/>
      <c r="E11" s="11"/>
      <c r="F11" s="12">
        <v>24741.4</v>
      </c>
      <c r="G11" s="31">
        <f>G12+G20+G32+G36+G39</f>
        <v>11072.5</v>
      </c>
      <c r="H11" s="8">
        <f>H12+H20+H32+H36+H39</f>
        <v>6835.2000000000007</v>
      </c>
    </row>
    <row r="12" spans="1:8" s="3" customFormat="1" ht="63">
      <c r="A12" s="13" t="s">
        <v>7</v>
      </c>
      <c r="B12" s="14" t="s">
        <v>100</v>
      </c>
      <c r="C12" s="14" t="s">
        <v>99</v>
      </c>
      <c r="D12" s="15"/>
      <c r="E12" s="15"/>
      <c r="F12" s="16">
        <v>2272.5</v>
      </c>
      <c r="G12" s="31">
        <f>G13</f>
        <v>801.5</v>
      </c>
      <c r="H12" s="8">
        <f>H13</f>
        <v>562.5</v>
      </c>
    </row>
    <row r="13" spans="1:8" s="3" customFormat="1" ht="21">
      <c r="A13" s="7" t="s">
        <v>8</v>
      </c>
      <c r="B13" s="5" t="s">
        <v>100</v>
      </c>
      <c r="C13" s="5" t="s">
        <v>99</v>
      </c>
      <c r="D13" s="6">
        <v>8210000</v>
      </c>
      <c r="E13" s="8"/>
      <c r="F13" s="17">
        <v>2272.5</v>
      </c>
      <c r="G13" s="31">
        <f>G14+G16</f>
        <v>801.5</v>
      </c>
      <c r="H13" s="8">
        <f>H14+H16</f>
        <v>562.5</v>
      </c>
    </row>
    <row r="14" spans="1:8" s="3" customFormat="1" ht="63">
      <c r="A14" s="7" t="s">
        <v>9</v>
      </c>
      <c r="B14" s="5" t="s">
        <v>100</v>
      </c>
      <c r="C14" s="5" t="s">
        <v>99</v>
      </c>
      <c r="D14" s="6">
        <v>8210014</v>
      </c>
      <c r="E14" s="8"/>
      <c r="F14" s="18">
        <v>2180</v>
      </c>
      <c r="G14" s="31">
        <f>G15</f>
        <v>560</v>
      </c>
      <c r="H14" s="8">
        <f>H15</f>
        <v>339</v>
      </c>
    </row>
    <row r="15" spans="1:8" s="3" customFormat="1" ht="42">
      <c r="A15" s="19" t="s">
        <v>18</v>
      </c>
      <c r="B15" s="5" t="s">
        <v>100</v>
      </c>
      <c r="C15" s="5" t="s">
        <v>99</v>
      </c>
      <c r="D15" s="6">
        <v>8210014</v>
      </c>
      <c r="E15" s="6">
        <v>121</v>
      </c>
      <c r="F15" s="18">
        <v>2180</v>
      </c>
      <c r="G15" s="17">
        <v>560</v>
      </c>
      <c r="H15" s="8">
        <v>339</v>
      </c>
    </row>
    <row r="16" spans="1:8" s="3" customFormat="1" ht="42">
      <c r="A16" s="7" t="s">
        <v>11</v>
      </c>
      <c r="B16" s="5" t="s">
        <v>100</v>
      </c>
      <c r="C16" s="5" t="s">
        <v>99</v>
      </c>
      <c r="D16" s="6">
        <v>8210015</v>
      </c>
      <c r="E16" s="6"/>
      <c r="F16" s="18">
        <v>92.5</v>
      </c>
      <c r="G16" s="31">
        <f>G17+G18+G19</f>
        <v>241.5</v>
      </c>
      <c r="H16" s="8">
        <f>H17+H18+H19</f>
        <v>223.5</v>
      </c>
    </row>
    <row r="17" spans="1:8" s="3" customFormat="1" ht="42">
      <c r="A17" s="7" t="s">
        <v>12</v>
      </c>
      <c r="B17" s="5" t="s">
        <v>100</v>
      </c>
      <c r="C17" s="5" t="s">
        <v>99</v>
      </c>
      <c r="D17" s="6">
        <v>8210015</v>
      </c>
      <c r="E17" s="6" t="s">
        <v>13</v>
      </c>
      <c r="F17" s="18">
        <v>68.400000000000006</v>
      </c>
      <c r="G17" s="31">
        <v>217.4</v>
      </c>
      <c r="H17" s="8">
        <v>208.3</v>
      </c>
    </row>
    <row r="18" spans="1:8" s="3" customFormat="1" ht="42">
      <c r="A18" s="7" t="s">
        <v>14</v>
      </c>
      <c r="B18" s="5" t="s">
        <v>100</v>
      </c>
      <c r="C18" s="5" t="s">
        <v>99</v>
      </c>
      <c r="D18" s="6">
        <v>8210015</v>
      </c>
      <c r="E18" s="6">
        <v>242</v>
      </c>
      <c r="F18" s="18">
        <v>6</v>
      </c>
      <c r="G18" s="17">
        <v>6</v>
      </c>
      <c r="H18" s="8">
        <v>0</v>
      </c>
    </row>
    <row r="19" spans="1:8" s="3" customFormat="1" ht="42">
      <c r="A19" s="7" t="s">
        <v>15</v>
      </c>
      <c r="B19" s="5" t="s">
        <v>100</v>
      </c>
      <c r="C19" s="5" t="s">
        <v>99</v>
      </c>
      <c r="D19" s="6">
        <v>8210015</v>
      </c>
      <c r="E19" s="6">
        <v>244</v>
      </c>
      <c r="F19" s="18">
        <v>18.100000000000001</v>
      </c>
      <c r="G19" s="17">
        <v>18.100000000000001</v>
      </c>
      <c r="H19" s="8">
        <v>15.2</v>
      </c>
    </row>
    <row r="20" spans="1:8" s="3" customFormat="1" ht="63">
      <c r="A20" s="13" t="s">
        <v>10</v>
      </c>
      <c r="B20" s="14" t="s">
        <v>100</v>
      </c>
      <c r="C20" s="14" t="s">
        <v>103</v>
      </c>
      <c r="D20" s="15"/>
      <c r="E20" s="15"/>
      <c r="F20" s="16">
        <v>11896.1</v>
      </c>
      <c r="G20" s="31">
        <f>G21+G24</f>
        <v>4530.3999999999996</v>
      </c>
      <c r="H20" s="8">
        <f>H21+H24</f>
        <v>3967.8</v>
      </c>
    </row>
    <row r="21" spans="1:8" s="3" customFormat="1" ht="42">
      <c r="A21" s="7" t="s">
        <v>16</v>
      </c>
      <c r="B21" s="5" t="s">
        <v>100</v>
      </c>
      <c r="C21" s="5" t="s">
        <v>103</v>
      </c>
      <c r="D21" s="6">
        <v>8230000</v>
      </c>
      <c r="E21" s="6"/>
      <c r="F21" s="18">
        <v>2022</v>
      </c>
      <c r="G21" s="31">
        <f>G22</f>
        <v>521</v>
      </c>
      <c r="H21" s="8">
        <f>H22</f>
        <v>390.4</v>
      </c>
    </row>
    <row r="22" spans="1:8" s="3" customFormat="1" ht="63">
      <c r="A22" s="7" t="s">
        <v>17</v>
      </c>
      <c r="B22" s="5" t="s">
        <v>100</v>
      </c>
      <c r="C22" s="5" t="s">
        <v>103</v>
      </c>
      <c r="D22" s="6">
        <v>8230014</v>
      </c>
      <c r="E22" s="6"/>
      <c r="F22" s="17">
        <v>2022</v>
      </c>
      <c r="G22" s="31">
        <f>G23</f>
        <v>521</v>
      </c>
      <c r="H22" s="8">
        <f>H23</f>
        <v>390.4</v>
      </c>
    </row>
    <row r="23" spans="1:8" s="3" customFormat="1" ht="42">
      <c r="A23" s="7" t="s">
        <v>18</v>
      </c>
      <c r="B23" s="5" t="s">
        <v>100</v>
      </c>
      <c r="C23" s="5" t="s">
        <v>103</v>
      </c>
      <c r="D23" s="6">
        <v>8230014</v>
      </c>
      <c r="E23" s="6">
        <v>121</v>
      </c>
      <c r="F23" s="17">
        <v>2022</v>
      </c>
      <c r="G23" s="31">
        <v>521</v>
      </c>
      <c r="H23" s="8">
        <v>390.4</v>
      </c>
    </row>
    <row r="24" spans="1:8" s="3" customFormat="1" ht="42">
      <c r="A24" s="7" t="s">
        <v>19</v>
      </c>
      <c r="B24" s="5" t="s">
        <v>100</v>
      </c>
      <c r="C24" s="5" t="s">
        <v>103</v>
      </c>
      <c r="D24" s="6">
        <v>8240000</v>
      </c>
      <c r="E24" s="6"/>
      <c r="F24" s="18">
        <v>9874.1</v>
      </c>
      <c r="G24" s="31">
        <f>G25+G27+G30</f>
        <v>4009.4</v>
      </c>
      <c r="H24" s="8">
        <f>H25+H27+H30</f>
        <v>3577.4</v>
      </c>
    </row>
    <row r="25" spans="1:8" s="3" customFormat="1" ht="63">
      <c r="A25" s="7" t="s">
        <v>20</v>
      </c>
      <c r="B25" s="5" t="s">
        <v>100</v>
      </c>
      <c r="C25" s="5" t="s">
        <v>103</v>
      </c>
      <c r="D25" s="6">
        <v>8240014</v>
      </c>
      <c r="E25" s="6"/>
      <c r="F25" s="18">
        <v>9123</v>
      </c>
      <c r="G25" s="31">
        <f>G26</f>
        <v>2429.9</v>
      </c>
      <c r="H25" s="8">
        <f>H26</f>
        <v>2178.4</v>
      </c>
    </row>
    <row r="26" spans="1:8" s="3" customFormat="1" ht="42">
      <c r="A26" s="7" t="s">
        <v>18</v>
      </c>
      <c r="B26" s="5" t="s">
        <v>100</v>
      </c>
      <c r="C26" s="5" t="s">
        <v>103</v>
      </c>
      <c r="D26" s="6">
        <v>8240014</v>
      </c>
      <c r="E26" s="6">
        <v>121</v>
      </c>
      <c r="F26" s="18">
        <v>9123</v>
      </c>
      <c r="G26" s="17">
        <v>2429.9</v>
      </c>
      <c r="H26" s="8">
        <v>2178.4</v>
      </c>
    </row>
    <row r="27" spans="1:8" s="3" customFormat="1" ht="63">
      <c r="A27" s="7" t="s">
        <v>21</v>
      </c>
      <c r="B27" s="5" t="s">
        <v>100</v>
      </c>
      <c r="C27" s="5" t="s">
        <v>103</v>
      </c>
      <c r="D27" s="6">
        <v>8240015</v>
      </c>
      <c r="E27" s="6"/>
      <c r="F27" s="18">
        <v>227</v>
      </c>
      <c r="G27" s="31">
        <f>G28+G29</f>
        <v>1449</v>
      </c>
      <c r="H27" s="8">
        <f>H28+H29</f>
        <v>1268.5</v>
      </c>
    </row>
    <row r="28" spans="1:8" s="3" customFormat="1" ht="42">
      <c r="A28" s="7" t="s">
        <v>14</v>
      </c>
      <c r="B28" s="5" t="s">
        <v>100</v>
      </c>
      <c r="C28" s="5" t="s">
        <v>103</v>
      </c>
      <c r="D28" s="6">
        <v>8240015</v>
      </c>
      <c r="E28" s="6">
        <v>242</v>
      </c>
      <c r="F28" s="18">
        <v>227</v>
      </c>
      <c r="G28" s="17">
        <v>86.4</v>
      </c>
      <c r="H28" s="8">
        <v>0</v>
      </c>
    </row>
    <row r="29" spans="1:8" s="3" customFormat="1" ht="42">
      <c r="A29" s="7" t="s">
        <v>15</v>
      </c>
      <c r="B29" s="5" t="s">
        <v>100</v>
      </c>
      <c r="C29" s="5" t="s">
        <v>103</v>
      </c>
      <c r="D29" s="6">
        <v>8240015</v>
      </c>
      <c r="E29" s="6">
        <v>244</v>
      </c>
      <c r="F29" s="18"/>
      <c r="G29" s="17">
        <v>1362.6</v>
      </c>
      <c r="H29" s="8">
        <v>1268.5</v>
      </c>
    </row>
    <row r="30" spans="1:8" s="3" customFormat="1" ht="105">
      <c r="A30" s="7" t="s">
        <v>22</v>
      </c>
      <c r="B30" s="5" t="s">
        <v>100</v>
      </c>
      <c r="C30" s="5" t="s">
        <v>103</v>
      </c>
      <c r="D30" s="6">
        <v>8240600</v>
      </c>
      <c r="E30" s="6"/>
      <c r="F30" s="18">
        <v>522.1</v>
      </c>
      <c r="G30" s="31">
        <f>G31</f>
        <v>130.5</v>
      </c>
      <c r="H30" s="8">
        <f>H31</f>
        <v>130.5</v>
      </c>
    </row>
    <row r="31" spans="1:8" s="3" customFormat="1" ht="21">
      <c r="A31" s="7" t="s">
        <v>23</v>
      </c>
      <c r="B31" s="5" t="s">
        <v>100</v>
      </c>
      <c r="C31" s="5" t="s">
        <v>103</v>
      </c>
      <c r="D31" s="6">
        <v>8240600</v>
      </c>
      <c r="E31" s="6">
        <v>540</v>
      </c>
      <c r="F31" s="18">
        <v>522.1</v>
      </c>
      <c r="G31" s="17">
        <v>130.5</v>
      </c>
      <c r="H31" s="8">
        <v>130.5</v>
      </c>
    </row>
    <row r="32" spans="1:8" s="3" customFormat="1" ht="21">
      <c r="A32" s="13" t="s">
        <v>25</v>
      </c>
      <c r="B32" s="14" t="s">
        <v>100</v>
      </c>
      <c r="C32" s="14" t="s">
        <v>97</v>
      </c>
      <c r="D32" s="15"/>
      <c r="E32" s="15"/>
      <c r="F32" s="16">
        <v>50</v>
      </c>
      <c r="G32" s="31">
        <f t="shared" ref="G32:H34" si="0">G33</f>
        <v>50</v>
      </c>
      <c r="H32" s="8">
        <f t="shared" si="0"/>
        <v>0</v>
      </c>
    </row>
    <row r="33" spans="1:8" s="3" customFormat="1" ht="21">
      <c r="A33" s="7" t="s">
        <v>26</v>
      </c>
      <c r="B33" s="5" t="s">
        <v>100</v>
      </c>
      <c r="C33" s="5" t="s">
        <v>97</v>
      </c>
      <c r="D33" s="6">
        <v>8250000</v>
      </c>
      <c r="E33" s="6"/>
      <c r="F33" s="18">
        <v>50</v>
      </c>
      <c r="G33" s="31">
        <f t="shared" si="0"/>
        <v>50</v>
      </c>
      <c r="H33" s="8">
        <f t="shared" si="0"/>
        <v>0</v>
      </c>
    </row>
    <row r="34" spans="1:8" s="3" customFormat="1" ht="21">
      <c r="A34" s="7" t="s">
        <v>27</v>
      </c>
      <c r="B34" s="5" t="s">
        <v>100</v>
      </c>
      <c r="C34" s="5" t="s">
        <v>97</v>
      </c>
      <c r="D34" s="6">
        <v>8250001</v>
      </c>
      <c r="E34" s="8"/>
      <c r="F34" s="18">
        <v>50</v>
      </c>
      <c r="G34" s="31">
        <f t="shared" si="0"/>
        <v>50</v>
      </c>
      <c r="H34" s="8">
        <f t="shared" si="0"/>
        <v>0</v>
      </c>
    </row>
    <row r="35" spans="1:8" s="3" customFormat="1" ht="42">
      <c r="A35" s="7" t="s">
        <v>15</v>
      </c>
      <c r="B35" s="5" t="s">
        <v>100</v>
      </c>
      <c r="C35" s="5" t="s">
        <v>97</v>
      </c>
      <c r="D35" s="6">
        <v>8250001</v>
      </c>
      <c r="E35" s="6">
        <v>244</v>
      </c>
      <c r="F35" s="18">
        <v>50</v>
      </c>
      <c r="G35" s="17">
        <v>50</v>
      </c>
      <c r="H35" s="8">
        <v>0</v>
      </c>
    </row>
    <row r="36" spans="1:8" s="3" customFormat="1" ht="21">
      <c r="A36" s="13" t="s">
        <v>28</v>
      </c>
      <c r="B36" s="14" t="s">
        <v>100</v>
      </c>
      <c r="C36" s="14">
        <v>11</v>
      </c>
      <c r="D36" s="15"/>
      <c r="E36" s="15"/>
      <c r="F36" s="25">
        <v>2269.5</v>
      </c>
      <c r="G36" s="31">
        <f>G37</f>
        <v>2269.4</v>
      </c>
      <c r="H36" s="8">
        <f>H37</f>
        <v>0</v>
      </c>
    </row>
    <row r="37" spans="1:8" s="3" customFormat="1" ht="84">
      <c r="A37" s="7" t="s">
        <v>29</v>
      </c>
      <c r="B37" s="5" t="s">
        <v>100</v>
      </c>
      <c r="C37" s="5">
        <v>11</v>
      </c>
      <c r="D37" s="6">
        <v>8260002</v>
      </c>
      <c r="E37" s="6"/>
      <c r="F37" s="18">
        <f>F38</f>
        <v>2269.5</v>
      </c>
      <c r="G37" s="31">
        <f>G38</f>
        <v>2269.4</v>
      </c>
      <c r="H37" s="8">
        <f>H38</f>
        <v>0</v>
      </c>
    </row>
    <row r="38" spans="1:8" s="3" customFormat="1" ht="21">
      <c r="A38" s="7" t="s">
        <v>30</v>
      </c>
      <c r="B38" s="5" t="s">
        <v>100</v>
      </c>
      <c r="C38" s="5">
        <v>11</v>
      </c>
      <c r="D38" s="6">
        <v>8260002</v>
      </c>
      <c r="E38" s="6">
        <v>870</v>
      </c>
      <c r="F38" s="18">
        <v>2269.5</v>
      </c>
      <c r="G38" s="17">
        <v>2269.4</v>
      </c>
      <c r="H38" s="8">
        <v>0</v>
      </c>
    </row>
    <row r="39" spans="1:8" s="3" customFormat="1" ht="21">
      <c r="A39" s="13" t="s">
        <v>31</v>
      </c>
      <c r="B39" s="14" t="s">
        <v>100</v>
      </c>
      <c r="C39" s="14">
        <v>13</v>
      </c>
      <c r="D39" s="15"/>
      <c r="E39" s="15"/>
      <c r="F39" s="16">
        <v>8253.2999999999993</v>
      </c>
      <c r="G39" s="31">
        <f>G40+G47+G49+G53+G45</f>
        <v>3421.2</v>
      </c>
      <c r="H39" s="8">
        <f>H40+H47+H49+H53+H45</f>
        <v>2304.9</v>
      </c>
    </row>
    <row r="40" spans="1:8" s="3" customFormat="1" ht="21">
      <c r="A40" s="7" t="s">
        <v>32</v>
      </c>
      <c r="B40" s="5" t="s">
        <v>100</v>
      </c>
      <c r="C40" s="5">
        <v>13</v>
      </c>
      <c r="D40" s="6">
        <v>8220000</v>
      </c>
      <c r="E40" s="6"/>
      <c r="F40" s="17">
        <v>2223.5</v>
      </c>
      <c r="G40" s="31">
        <f>G41+G43</f>
        <v>1322.2</v>
      </c>
      <c r="H40" s="8">
        <f>H41+H43</f>
        <v>639.4</v>
      </c>
    </row>
    <row r="41" spans="1:8" s="3" customFormat="1" ht="42">
      <c r="A41" s="7" t="s">
        <v>33</v>
      </c>
      <c r="B41" s="5" t="s">
        <v>100</v>
      </c>
      <c r="C41" s="5">
        <v>13</v>
      </c>
      <c r="D41" s="6">
        <v>8220004</v>
      </c>
      <c r="E41" s="6"/>
      <c r="F41" s="18">
        <v>1923.5</v>
      </c>
      <c r="G41" s="31">
        <f>G42</f>
        <v>863.4</v>
      </c>
      <c r="H41" s="8">
        <f>H42</f>
        <v>517.9</v>
      </c>
    </row>
    <row r="42" spans="1:8" s="3" customFormat="1" ht="42">
      <c r="A42" s="7" t="s">
        <v>15</v>
      </c>
      <c r="B42" s="5" t="s">
        <v>100</v>
      </c>
      <c r="C42" s="5">
        <v>13</v>
      </c>
      <c r="D42" s="6">
        <v>8220004</v>
      </c>
      <c r="E42" s="6">
        <v>244</v>
      </c>
      <c r="F42" s="18">
        <v>1923.5</v>
      </c>
      <c r="G42" s="17">
        <v>863.4</v>
      </c>
      <c r="H42" s="8">
        <v>517.9</v>
      </c>
    </row>
    <row r="43" spans="1:8" s="3" customFormat="1" ht="42">
      <c r="A43" s="7" t="s">
        <v>34</v>
      </c>
      <c r="B43" s="5" t="s">
        <v>100</v>
      </c>
      <c r="C43" s="5">
        <v>13</v>
      </c>
      <c r="D43" s="6">
        <v>8220005</v>
      </c>
      <c r="E43" s="8"/>
      <c r="F43" s="18">
        <v>300</v>
      </c>
      <c r="G43" s="31">
        <f>G44</f>
        <v>458.8</v>
      </c>
      <c r="H43" s="8">
        <f>H44</f>
        <v>121.5</v>
      </c>
    </row>
    <row r="44" spans="1:8" s="3" customFormat="1" ht="42">
      <c r="A44" s="7" t="s">
        <v>14</v>
      </c>
      <c r="B44" s="5" t="s">
        <v>100</v>
      </c>
      <c r="C44" s="5">
        <v>13</v>
      </c>
      <c r="D44" s="6">
        <v>8220005</v>
      </c>
      <c r="E44" s="6">
        <v>242</v>
      </c>
      <c r="F44" s="18">
        <v>300</v>
      </c>
      <c r="G44" s="17">
        <v>458.8</v>
      </c>
      <c r="H44" s="8">
        <v>121.5</v>
      </c>
    </row>
    <row r="45" spans="1:8" s="3" customFormat="1" ht="42">
      <c r="A45" s="7" t="s">
        <v>24</v>
      </c>
      <c r="B45" s="5" t="s">
        <v>100</v>
      </c>
      <c r="C45" s="5" t="s">
        <v>105</v>
      </c>
      <c r="D45" s="6">
        <v>8247134</v>
      </c>
      <c r="E45" s="8"/>
      <c r="F45" s="18">
        <v>2</v>
      </c>
      <c r="G45" s="31">
        <f>G46</f>
        <v>2</v>
      </c>
      <c r="H45" s="8">
        <f>H46</f>
        <v>0</v>
      </c>
    </row>
    <row r="46" spans="1:8" s="3" customFormat="1" ht="42">
      <c r="A46" s="7" t="s">
        <v>12</v>
      </c>
      <c r="B46" s="5" t="s">
        <v>100</v>
      </c>
      <c r="C46" s="5" t="s">
        <v>105</v>
      </c>
      <c r="D46" s="6">
        <v>8247134</v>
      </c>
      <c r="E46" s="6">
        <v>122</v>
      </c>
      <c r="F46" s="18">
        <v>2</v>
      </c>
      <c r="G46" s="17">
        <v>2</v>
      </c>
      <c r="H46" s="8">
        <v>0</v>
      </c>
    </row>
    <row r="47" spans="1:8" s="3" customFormat="1" ht="63">
      <c r="A47" s="7" t="s">
        <v>35</v>
      </c>
      <c r="B47" s="5" t="s">
        <v>100</v>
      </c>
      <c r="C47" s="5">
        <v>13</v>
      </c>
      <c r="D47" s="6">
        <v>8270006</v>
      </c>
      <c r="E47" s="8"/>
      <c r="F47" s="18">
        <v>2731.1</v>
      </c>
      <c r="G47" s="31">
        <f>G48</f>
        <v>1036.5</v>
      </c>
      <c r="H47" s="8">
        <f>H48</f>
        <v>1003.5</v>
      </c>
    </row>
    <row r="48" spans="1:8" s="3" customFormat="1" ht="42">
      <c r="A48" s="7" t="s">
        <v>12</v>
      </c>
      <c r="B48" s="5" t="s">
        <v>100</v>
      </c>
      <c r="C48" s="5">
        <v>13</v>
      </c>
      <c r="D48" s="6">
        <v>8270006</v>
      </c>
      <c r="E48" s="6">
        <v>122</v>
      </c>
      <c r="F48" s="18">
        <v>2731.1</v>
      </c>
      <c r="G48" s="17">
        <v>1036.5</v>
      </c>
      <c r="H48" s="8">
        <v>1003.5</v>
      </c>
    </row>
    <row r="49" spans="1:8" s="3" customFormat="1" ht="84">
      <c r="A49" s="7" t="s">
        <v>36</v>
      </c>
      <c r="B49" s="5" t="s">
        <v>100</v>
      </c>
      <c r="C49" s="5">
        <v>13</v>
      </c>
      <c r="D49" s="6">
        <v>8500000</v>
      </c>
      <c r="E49" s="6"/>
      <c r="F49" s="18">
        <v>1450</v>
      </c>
      <c r="G49" s="31">
        <f t="shared" ref="G49:H51" si="1">G50</f>
        <v>741</v>
      </c>
      <c r="H49" s="8">
        <f t="shared" si="1"/>
        <v>662</v>
      </c>
    </row>
    <row r="50" spans="1:8" s="3" customFormat="1" ht="21">
      <c r="A50" s="7" t="s">
        <v>37</v>
      </c>
      <c r="B50" s="5" t="s">
        <v>100</v>
      </c>
      <c r="C50" s="5">
        <v>13</v>
      </c>
      <c r="D50" s="6">
        <v>8500000</v>
      </c>
      <c r="E50" s="6"/>
      <c r="F50" s="18">
        <v>1450</v>
      </c>
      <c r="G50" s="31">
        <f t="shared" si="1"/>
        <v>741</v>
      </c>
      <c r="H50" s="8">
        <f t="shared" si="1"/>
        <v>662</v>
      </c>
    </row>
    <row r="51" spans="1:8" s="3" customFormat="1" ht="42">
      <c r="A51" s="7" t="s">
        <v>15</v>
      </c>
      <c r="B51" s="5" t="s">
        <v>100</v>
      </c>
      <c r="C51" s="5">
        <v>13</v>
      </c>
      <c r="D51" s="6">
        <v>8501014</v>
      </c>
      <c r="E51" s="6"/>
      <c r="F51" s="18">
        <v>1450</v>
      </c>
      <c r="G51" s="17">
        <f t="shared" si="1"/>
        <v>741</v>
      </c>
      <c r="H51" s="18">
        <f t="shared" si="1"/>
        <v>662</v>
      </c>
    </row>
    <row r="52" spans="1:8" s="3" customFormat="1" ht="42">
      <c r="A52" s="7" t="s">
        <v>15</v>
      </c>
      <c r="B52" s="5" t="s">
        <v>100</v>
      </c>
      <c r="C52" s="5" t="s">
        <v>105</v>
      </c>
      <c r="D52" s="6">
        <v>8501014</v>
      </c>
      <c r="E52" s="6">
        <v>244</v>
      </c>
      <c r="F52" s="18">
        <v>1450</v>
      </c>
      <c r="G52" s="17">
        <v>741</v>
      </c>
      <c r="H52" s="8">
        <v>662</v>
      </c>
    </row>
    <row r="53" spans="1:8" s="3" customFormat="1" ht="42">
      <c r="A53" s="7" t="s">
        <v>38</v>
      </c>
      <c r="B53" s="5" t="s">
        <v>100</v>
      </c>
      <c r="C53" s="5">
        <v>13</v>
      </c>
      <c r="D53" s="6">
        <v>8600000</v>
      </c>
      <c r="E53" s="8"/>
      <c r="F53" s="18">
        <v>1848.7</v>
      </c>
      <c r="G53" s="31">
        <f>G54+G56+G58</f>
        <v>319.5</v>
      </c>
      <c r="H53" s="8">
        <f>H54+H56+H58</f>
        <v>0</v>
      </c>
    </row>
    <row r="54" spans="1:8" s="3" customFormat="1" ht="21">
      <c r="A54" s="7" t="s">
        <v>39</v>
      </c>
      <c r="B54" s="5" t="s">
        <v>100</v>
      </c>
      <c r="C54" s="5">
        <v>13</v>
      </c>
      <c r="D54" s="6">
        <v>8600004</v>
      </c>
      <c r="E54" s="8"/>
      <c r="F54" s="18">
        <v>517.70000000000005</v>
      </c>
      <c r="G54" s="31">
        <f>G55</f>
        <v>130</v>
      </c>
      <c r="H54" s="8">
        <f>H55</f>
        <v>0</v>
      </c>
    </row>
    <row r="55" spans="1:8" s="3" customFormat="1" ht="42">
      <c r="A55" s="7" t="s">
        <v>15</v>
      </c>
      <c r="B55" s="5" t="s">
        <v>100</v>
      </c>
      <c r="C55" s="5">
        <v>13</v>
      </c>
      <c r="D55" s="6">
        <v>8600004</v>
      </c>
      <c r="E55" s="6">
        <v>244</v>
      </c>
      <c r="F55" s="18">
        <v>517.70000000000005</v>
      </c>
      <c r="G55" s="17">
        <v>130</v>
      </c>
      <c r="H55" s="8">
        <v>0</v>
      </c>
    </row>
    <row r="56" spans="1:8" s="3" customFormat="1" ht="21">
      <c r="A56" s="7" t="s">
        <v>116</v>
      </c>
      <c r="B56" s="5" t="s">
        <v>100</v>
      </c>
      <c r="C56" s="5">
        <v>13</v>
      </c>
      <c r="D56" s="6">
        <v>8600005</v>
      </c>
      <c r="E56" s="8"/>
      <c r="F56" s="18">
        <v>298</v>
      </c>
      <c r="G56" s="31">
        <f>G57</f>
        <v>100</v>
      </c>
      <c r="H56" s="8">
        <f>H57</f>
        <v>0</v>
      </c>
    </row>
    <row r="57" spans="1:8" s="3" customFormat="1" ht="42">
      <c r="A57" s="7" t="s">
        <v>15</v>
      </c>
      <c r="B57" s="5" t="s">
        <v>100</v>
      </c>
      <c r="C57" s="5">
        <v>13</v>
      </c>
      <c r="D57" s="6">
        <v>8600005</v>
      </c>
      <c r="E57" s="6">
        <v>244</v>
      </c>
      <c r="F57" s="18">
        <v>298</v>
      </c>
      <c r="G57" s="17">
        <v>100</v>
      </c>
      <c r="H57" s="8">
        <v>0</v>
      </c>
    </row>
    <row r="58" spans="1:8" s="3" customFormat="1" ht="21">
      <c r="A58" s="7" t="s">
        <v>40</v>
      </c>
      <c r="B58" s="5" t="s">
        <v>100</v>
      </c>
      <c r="C58" s="5">
        <v>13</v>
      </c>
      <c r="D58" s="6">
        <v>8600007</v>
      </c>
      <c r="E58" s="8"/>
      <c r="F58" s="18">
        <v>347.2</v>
      </c>
      <c r="G58" s="31">
        <f>G59</f>
        <v>89.5</v>
      </c>
      <c r="H58" s="8">
        <f>H59</f>
        <v>0</v>
      </c>
    </row>
    <row r="59" spans="1:8" s="3" customFormat="1" ht="42">
      <c r="A59" s="7" t="s">
        <v>15</v>
      </c>
      <c r="B59" s="5" t="s">
        <v>100</v>
      </c>
      <c r="C59" s="5">
        <v>13</v>
      </c>
      <c r="D59" s="6">
        <v>8600007</v>
      </c>
      <c r="E59" s="6">
        <v>244</v>
      </c>
      <c r="F59" s="18">
        <v>347.2</v>
      </c>
      <c r="G59" s="17">
        <v>89.5</v>
      </c>
      <c r="H59" s="8">
        <v>0</v>
      </c>
    </row>
    <row r="60" spans="1:8" s="3" customFormat="1" ht="21">
      <c r="A60" s="9" t="s">
        <v>111</v>
      </c>
      <c r="B60" s="10" t="s">
        <v>102</v>
      </c>
      <c r="C60" s="10" t="s">
        <v>101</v>
      </c>
      <c r="D60" s="11"/>
      <c r="E60" s="11"/>
      <c r="F60" s="12">
        <v>400.5</v>
      </c>
      <c r="G60" s="31">
        <f t="shared" ref="G60:H63" si="2">G61</f>
        <v>100.3</v>
      </c>
      <c r="H60" s="8">
        <f t="shared" si="2"/>
        <v>70.400000000000006</v>
      </c>
    </row>
    <row r="61" spans="1:8" s="3" customFormat="1" ht="21">
      <c r="A61" s="7" t="s">
        <v>41</v>
      </c>
      <c r="B61" s="5" t="s">
        <v>102</v>
      </c>
      <c r="C61" s="5" t="s">
        <v>99</v>
      </c>
      <c r="D61" s="8"/>
      <c r="E61" s="6"/>
      <c r="F61" s="18">
        <v>400.5</v>
      </c>
      <c r="G61" s="31">
        <f t="shared" si="2"/>
        <v>100.3</v>
      </c>
      <c r="H61" s="8">
        <f t="shared" si="2"/>
        <v>70.400000000000006</v>
      </c>
    </row>
    <row r="62" spans="1:8" s="3" customFormat="1" ht="42">
      <c r="A62" s="7" t="s">
        <v>42</v>
      </c>
      <c r="B62" s="5" t="s">
        <v>102</v>
      </c>
      <c r="C62" s="5" t="s">
        <v>99</v>
      </c>
      <c r="D62" s="6">
        <v>8280000</v>
      </c>
      <c r="E62" s="6"/>
      <c r="F62" s="18">
        <v>400.5</v>
      </c>
      <c r="G62" s="31">
        <f t="shared" si="2"/>
        <v>100.3</v>
      </c>
      <c r="H62" s="8">
        <f t="shared" si="2"/>
        <v>70.400000000000006</v>
      </c>
    </row>
    <row r="63" spans="1:8" s="3" customFormat="1" ht="42">
      <c r="A63" s="7" t="s">
        <v>43</v>
      </c>
      <c r="B63" s="5" t="s">
        <v>102</v>
      </c>
      <c r="C63" s="5" t="s">
        <v>99</v>
      </c>
      <c r="D63" s="6">
        <v>8285118</v>
      </c>
      <c r="E63" s="6"/>
      <c r="F63" s="18">
        <v>400.5</v>
      </c>
      <c r="G63" s="31">
        <f t="shared" si="2"/>
        <v>100.3</v>
      </c>
      <c r="H63" s="8">
        <f t="shared" si="2"/>
        <v>70.400000000000006</v>
      </c>
    </row>
    <row r="64" spans="1:8" s="3" customFormat="1" ht="42">
      <c r="A64" s="7" t="s">
        <v>18</v>
      </c>
      <c r="B64" s="5" t="s">
        <v>102</v>
      </c>
      <c r="C64" s="5" t="s">
        <v>99</v>
      </c>
      <c r="D64" s="6">
        <v>8285118</v>
      </c>
      <c r="E64" s="6">
        <v>121</v>
      </c>
      <c r="F64" s="18">
        <v>400.5</v>
      </c>
      <c r="G64" s="17">
        <v>100.3</v>
      </c>
      <c r="H64" s="8">
        <v>70.400000000000006</v>
      </c>
    </row>
    <row r="65" spans="1:8" s="3" customFormat="1" ht="40.799999999999997">
      <c r="A65" s="9" t="s">
        <v>44</v>
      </c>
      <c r="B65" s="10" t="s">
        <v>99</v>
      </c>
      <c r="C65" s="10" t="s">
        <v>101</v>
      </c>
      <c r="D65" s="11"/>
      <c r="E65" s="11"/>
      <c r="F65" s="12">
        <v>5130</v>
      </c>
      <c r="G65" s="31">
        <f>G66</f>
        <v>120</v>
      </c>
      <c r="H65" s="8">
        <f>H66</f>
        <v>0</v>
      </c>
    </row>
    <row r="66" spans="1:8" s="3" customFormat="1" ht="63">
      <c r="A66" s="13" t="s">
        <v>45</v>
      </c>
      <c r="B66" s="14" t="s">
        <v>99</v>
      </c>
      <c r="C66" s="14" t="s">
        <v>104</v>
      </c>
      <c r="D66" s="8"/>
      <c r="E66" s="8"/>
      <c r="F66" s="16">
        <v>5130</v>
      </c>
      <c r="G66" s="31">
        <f>G67</f>
        <v>120</v>
      </c>
      <c r="H66" s="8">
        <f>H67</f>
        <v>0</v>
      </c>
    </row>
    <row r="67" spans="1:8" s="3" customFormat="1" ht="84">
      <c r="A67" s="7" t="s">
        <v>46</v>
      </c>
      <c r="B67" s="5" t="s">
        <v>99</v>
      </c>
      <c r="C67" s="5" t="s">
        <v>104</v>
      </c>
      <c r="D67" s="6">
        <v>8800000</v>
      </c>
      <c r="E67" s="6"/>
      <c r="F67" s="18">
        <v>5130</v>
      </c>
      <c r="G67" s="31">
        <f>G68+G70</f>
        <v>120</v>
      </c>
      <c r="H67" s="8">
        <f>H68+H70</f>
        <v>0</v>
      </c>
    </row>
    <row r="68" spans="1:8" s="3" customFormat="1" ht="42">
      <c r="A68" s="7" t="s">
        <v>47</v>
      </c>
      <c r="B68" s="5" t="s">
        <v>99</v>
      </c>
      <c r="C68" s="5" t="s">
        <v>104</v>
      </c>
      <c r="D68" s="6">
        <v>8800001</v>
      </c>
      <c r="E68" s="6"/>
      <c r="F68" s="18">
        <v>250</v>
      </c>
      <c r="G68" s="31">
        <f>G69</f>
        <v>100</v>
      </c>
      <c r="H68" s="8">
        <f>H69</f>
        <v>0</v>
      </c>
    </row>
    <row r="69" spans="1:8" s="3" customFormat="1" ht="42">
      <c r="A69" s="7" t="s">
        <v>15</v>
      </c>
      <c r="B69" s="5" t="s">
        <v>99</v>
      </c>
      <c r="C69" s="5" t="s">
        <v>104</v>
      </c>
      <c r="D69" s="6">
        <v>8800001</v>
      </c>
      <c r="E69" s="6">
        <v>244</v>
      </c>
      <c r="F69" s="18">
        <v>250</v>
      </c>
      <c r="G69" s="17">
        <v>100</v>
      </c>
      <c r="H69" s="8">
        <v>0</v>
      </c>
    </row>
    <row r="70" spans="1:8" s="3" customFormat="1" ht="21">
      <c r="A70" s="7" t="s">
        <v>48</v>
      </c>
      <c r="B70" s="5" t="s">
        <v>99</v>
      </c>
      <c r="C70" s="5" t="s">
        <v>104</v>
      </c>
      <c r="D70" s="6">
        <v>8800002</v>
      </c>
      <c r="E70" s="8"/>
      <c r="F70" s="18">
        <v>3020</v>
      </c>
      <c r="G70" s="31">
        <f>G71</f>
        <v>20</v>
      </c>
      <c r="H70" s="8">
        <f>H71</f>
        <v>0</v>
      </c>
    </row>
    <row r="71" spans="1:8" s="3" customFormat="1" ht="42">
      <c r="A71" s="7" t="s">
        <v>15</v>
      </c>
      <c r="B71" s="5" t="s">
        <v>99</v>
      </c>
      <c r="C71" s="5" t="s">
        <v>104</v>
      </c>
      <c r="D71" s="6">
        <v>8800002</v>
      </c>
      <c r="E71" s="6">
        <v>244</v>
      </c>
      <c r="F71" s="18">
        <v>3020</v>
      </c>
      <c r="G71" s="17">
        <v>20</v>
      </c>
      <c r="H71" s="8">
        <v>0</v>
      </c>
    </row>
    <row r="72" spans="1:8" s="3" customFormat="1" ht="21">
      <c r="A72" s="9" t="s">
        <v>49</v>
      </c>
      <c r="B72" s="10" t="s">
        <v>103</v>
      </c>
      <c r="C72" s="10" t="s">
        <v>101</v>
      </c>
      <c r="D72" s="11"/>
      <c r="E72" s="11"/>
      <c r="F72" s="12">
        <v>24413.599999999999</v>
      </c>
      <c r="G72" s="31">
        <f>G73+G84</f>
        <v>5971.7000000000007</v>
      </c>
      <c r="H72" s="8">
        <f>H73+H84</f>
        <v>609.5</v>
      </c>
    </row>
    <row r="73" spans="1:8" s="3" customFormat="1" ht="21">
      <c r="A73" s="13" t="s">
        <v>50</v>
      </c>
      <c r="B73" s="14" t="s">
        <v>103</v>
      </c>
      <c r="C73" s="14" t="s">
        <v>104</v>
      </c>
      <c r="D73" s="15"/>
      <c r="E73" s="15"/>
      <c r="F73" s="16">
        <v>15008.6</v>
      </c>
      <c r="G73" s="31">
        <f>G74</f>
        <v>4746.7000000000007</v>
      </c>
      <c r="H73" s="8">
        <f>H74</f>
        <v>91.5</v>
      </c>
    </row>
    <row r="74" spans="1:8" s="3" customFormat="1" ht="84">
      <c r="A74" s="7" t="s">
        <v>51</v>
      </c>
      <c r="B74" s="5" t="s">
        <v>103</v>
      </c>
      <c r="C74" s="5" t="s">
        <v>104</v>
      </c>
      <c r="D74" s="6">
        <v>8700000</v>
      </c>
      <c r="E74" s="6"/>
      <c r="F74" s="18">
        <v>15008.6</v>
      </c>
      <c r="G74" s="31">
        <f>G75</f>
        <v>4746.7000000000007</v>
      </c>
      <c r="H74" s="8">
        <f>H75</f>
        <v>91.5</v>
      </c>
    </row>
    <row r="75" spans="1:8" s="3" customFormat="1" ht="63">
      <c r="A75" s="7" t="s">
        <v>52</v>
      </c>
      <c r="B75" s="5" t="s">
        <v>103</v>
      </c>
      <c r="C75" s="5" t="s">
        <v>104</v>
      </c>
      <c r="D75" s="6">
        <v>8710000</v>
      </c>
      <c r="E75" s="6"/>
      <c r="F75" s="18">
        <v>15008.6</v>
      </c>
      <c r="G75" s="31">
        <f>G76+G78+G80+G82</f>
        <v>4746.7000000000007</v>
      </c>
      <c r="H75" s="8">
        <f>H76+H78+H80+H82</f>
        <v>91.5</v>
      </c>
    </row>
    <row r="76" spans="1:8" s="3" customFormat="1" ht="42">
      <c r="A76" s="7" t="s">
        <v>53</v>
      </c>
      <c r="B76" s="5" t="s">
        <v>103</v>
      </c>
      <c r="C76" s="5" t="s">
        <v>104</v>
      </c>
      <c r="D76" s="6">
        <v>8710011</v>
      </c>
      <c r="E76" s="8"/>
      <c r="F76" s="18">
        <v>8882.9</v>
      </c>
      <c r="G76" s="31">
        <f>G77</f>
        <v>2961</v>
      </c>
      <c r="H76" s="8">
        <f>H77</f>
        <v>91.5</v>
      </c>
    </row>
    <row r="77" spans="1:8" s="3" customFormat="1" ht="42">
      <c r="A77" s="7" t="s">
        <v>15</v>
      </c>
      <c r="B77" s="5" t="s">
        <v>103</v>
      </c>
      <c r="C77" s="5" t="s">
        <v>104</v>
      </c>
      <c r="D77" s="6">
        <v>8710011</v>
      </c>
      <c r="E77" s="6">
        <v>244</v>
      </c>
      <c r="F77" s="18">
        <v>8882.9</v>
      </c>
      <c r="G77" s="17">
        <v>2961</v>
      </c>
      <c r="H77" s="8">
        <v>91.5</v>
      </c>
    </row>
    <row r="78" spans="1:8" s="3" customFormat="1" ht="63">
      <c r="A78" s="7" t="s">
        <v>54</v>
      </c>
      <c r="B78" s="5" t="s">
        <v>103</v>
      </c>
      <c r="C78" s="5" t="s">
        <v>104</v>
      </c>
      <c r="D78" s="6">
        <v>8710012</v>
      </c>
      <c r="E78" s="8"/>
      <c r="F78" s="18">
        <v>4925.2</v>
      </c>
      <c r="G78" s="31">
        <f>G79</f>
        <v>1556.6</v>
      </c>
      <c r="H78" s="8">
        <f>H79</f>
        <v>0</v>
      </c>
    </row>
    <row r="79" spans="1:8" s="3" customFormat="1" ht="42">
      <c r="A79" s="7" t="s">
        <v>15</v>
      </c>
      <c r="B79" s="5" t="s">
        <v>103</v>
      </c>
      <c r="C79" s="5" t="s">
        <v>104</v>
      </c>
      <c r="D79" s="6">
        <v>8710012</v>
      </c>
      <c r="E79" s="6">
        <v>244</v>
      </c>
      <c r="F79" s="18">
        <v>4925.2</v>
      </c>
      <c r="G79" s="17">
        <v>1556.6</v>
      </c>
      <c r="H79" s="8">
        <v>0</v>
      </c>
    </row>
    <row r="80" spans="1:8" s="3" customFormat="1" ht="63">
      <c r="A80" s="7" t="s">
        <v>55</v>
      </c>
      <c r="B80" s="5" t="s">
        <v>103</v>
      </c>
      <c r="C80" s="5" t="s">
        <v>104</v>
      </c>
      <c r="D80" s="6">
        <v>8710013</v>
      </c>
      <c r="E80" s="8"/>
      <c r="F80" s="18">
        <v>1200.5</v>
      </c>
      <c r="G80" s="31">
        <f>G81</f>
        <v>85.1</v>
      </c>
      <c r="H80" s="8">
        <f>H81</f>
        <v>0</v>
      </c>
    </row>
    <row r="81" spans="1:8" s="3" customFormat="1" ht="42">
      <c r="A81" s="7" t="s">
        <v>15</v>
      </c>
      <c r="B81" s="5" t="s">
        <v>103</v>
      </c>
      <c r="C81" s="5" t="s">
        <v>104</v>
      </c>
      <c r="D81" s="6">
        <v>8710013</v>
      </c>
      <c r="E81" s="6">
        <v>244</v>
      </c>
      <c r="F81" s="18">
        <v>1200.5</v>
      </c>
      <c r="G81" s="17">
        <v>85.1</v>
      </c>
      <c r="H81" s="8">
        <v>0</v>
      </c>
    </row>
    <row r="82" spans="1:8" ht="42">
      <c r="A82" s="7" t="s">
        <v>117</v>
      </c>
      <c r="B82" s="5" t="s">
        <v>103</v>
      </c>
      <c r="C82" s="5" t="s">
        <v>104</v>
      </c>
      <c r="D82" s="6">
        <v>8717014</v>
      </c>
      <c r="E82" s="6"/>
      <c r="G82" s="32">
        <f>G83</f>
        <v>144</v>
      </c>
      <c r="H82" s="6">
        <f>H83</f>
        <v>0</v>
      </c>
    </row>
    <row r="83" spans="1:8" ht="42">
      <c r="A83" s="7" t="s">
        <v>15</v>
      </c>
      <c r="B83" s="5" t="s">
        <v>103</v>
      </c>
      <c r="C83" s="5" t="s">
        <v>104</v>
      </c>
      <c r="D83" s="6">
        <v>8717014</v>
      </c>
      <c r="E83" s="6">
        <v>244</v>
      </c>
      <c r="G83" s="32">
        <v>144</v>
      </c>
      <c r="H83" s="30">
        <v>0</v>
      </c>
    </row>
    <row r="84" spans="1:8" s="3" customFormat="1" ht="21">
      <c r="A84" s="13" t="s">
        <v>56</v>
      </c>
      <c r="B84" s="14" t="s">
        <v>103</v>
      </c>
      <c r="C84" s="14">
        <v>12</v>
      </c>
      <c r="D84" s="15"/>
      <c r="E84" s="15"/>
      <c r="F84" s="16">
        <v>9405</v>
      </c>
      <c r="G84" s="31">
        <f>G85+G88</f>
        <v>1225</v>
      </c>
      <c r="H84" s="8">
        <f>H85+H88</f>
        <v>518</v>
      </c>
    </row>
    <row r="85" spans="1:8" s="3" customFormat="1" ht="63">
      <c r="A85" s="7" t="s">
        <v>57</v>
      </c>
      <c r="B85" s="5" t="s">
        <v>103</v>
      </c>
      <c r="C85" s="5">
        <v>12</v>
      </c>
      <c r="D85" s="6">
        <v>8500000</v>
      </c>
      <c r="E85" s="8"/>
      <c r="F85" s="18">
        <v>8955</v>
      </c>
      <c r="G85" s="31">
        <f>G86</f>
        <v>1200</v>
      </c>
      <c r="H85" s="8">
        <f>H86</f>
        <v>493</v>
      </c>
    </row>
    <row r="86" spans="1:8" s="3" customFormat="1" ht="42">
      <c r="A86" s="7" t="s">
        <v>58</v>
      </c>
      <c r="B86" s="5" t="s">
        <v>103</v>
      </c>
      <c r="C86" s="5">
        <v>12</v>
      </c>
      <c r="D86" s="6">
        <v>8501012</v>
      </c>
      <c r="E86" s="8"/>
      <c r="F86" s="18">
        <v>4800</v>
      </c>
      <c r="G86" s="31">
        <f>G87</f>
        <v>1200</v>
      </c>
      <c r="H86" s="8">
        <f>H87</f>
        <v>493</v>
      </c>
    </row>
    <row r="87" spans="1:8" s="3" customFormat="1" ht="42">
      <c r="A87" s="7" t="s">
        <v>15</v>
      </c>
      <c r="B87" s="5" t="s">
        <v>103</v>
      </c>
      <c r="C87" s="5">
        <v>12</v>
      </c>
      <c r="D87" s="6">
        <v>8501012</v>
      </c>
      <c r="E87" s="6">
        <v>244</v>
      </c>
      <c r="F87" s="18">
        <v>4800</v>
      </c>
      <c r="G87" s="17">
        <v>1200</v>
      </c>
      <c r="H87" s="8">
        <v>493</v>
      </c>
    </row>
    <row r="88" spans="1:8" s="3" customFormat="1" ht="84">
      <c r="A88" s="7" t="s">
        <v>59</v>
      </c>
      <c r="B88" s="5" t="s">
        <v>103</v>
      </c>
      <c r="C88" s="5">
        <v>12</v>
      </c>
      <c r="D88" s="6">
        <v>8700000</v>
      </c>
      <c r="E88" s="6"/>
      <c r="F88" s="18">
        <v>450</v>
      </c>
      <c r="G88" s="31">
        <f t="shared" ref="G88:H90" si="3">G89</f>
        <v>25</v>
      </c>
      <c r="H88" s="8">
        <f t="shared" si="3"/>
        <v>25</v>
      </c>
    </row>
    <row r="89" spans="1:8" s="3" customFormat="1" ht="21">
      <c r="A89" s="7" t="s">
        <v>60</v>
      </c>
      <c r="B89" s="5" t="s">
        <v>103</v>
      </c>
      <c r="C89" s="5">
        <v>12</v>
      </c>
      <c r="D89" s="6">
        <v>8740000</v>
      </c>
      <c r="E89" s="6"/>
      <c r="F89" s="18">
        <v>450</v>
      </c>
      <c r="G89" s="31">
        <f t="shared" si="3"/>
        <v>25</v>
      </c>
      <c r="H89" s="8">
        <f t="shared" si="3"/>
        <v>25</v>
      </c>
    </row>
    <row r="90" spans="1:8" s="3" customFormat="1" ht="63">
      <c r="A90" s="7" t="s">
        <v>61</v>
      </c>
      <c r="B90" s="5" t="s">
        <v>103</v>
      </c>
      <c r="C90" s="5">
        <v>12</v>
      </c>
      <c r="D90" s="6">
        <v>8740002</v>
      </c>
      <c r="E90" s="6"/>
      <c r="F90" s="18">
        <v>50</v>
      </c>
      <c r="G90" s="31">
        <f t="shared" si="3"/>
        <v>25</v>
      </c>
      <c r="H90" s="8">
        <f t="shared" si="3"/>
        <v>25</v>
      </c>
    </row>
    <row r="91" spans="1:8" s="3" customFormat="1" ht="42">
      <c r="A91" s="7" t="s">
        <v>15</v>
      </c>
      <c r="B91" s="5" t="s">
        <v>103</v>
      </c>
      <c r="C91" s="5">
        <v>12</v>
      </c>
      <c r="D91" s="6">
        <v>8740002</v>
      </c>
      <c r="E91" s="6">
        <v>244</v>
      </c>
      <c r="F91" s="18">
        <v>50</v>
      </c>
      <c r="G91" s="17">
        <v>25</v>
      </c>
      <c r="H91" s="8">
        <v>25</v>
      </c>
    </row>
    <row r="92" spans="1:8" s="3" customFormat="1" ht="21">
      <c r="A92" s="9" t="s">
        <v>62</v>
      </c>
      <c r="B92" s="10" t="s">
        <v>96</v>
      </c>
      <c r="C92" s="10" t="s">
        <v>101</v>
      </c>
      <c r="D92" s="11"/>
      <c r="E92" s="11"/>
      <c r="F92" s="12">
        <v>27209.8</v>
      </c>
      <c r="G92" s="31">
        <f>G93+G116+G112</f>
        <v>13637.2</v>
      </c>
      <c r="H92" s="8">
        <f>H93+H116+H112</f>
        <v>3408.5</v>
      </c>
    </row>
    <row r="93" spans="1:8" s="3" customFormat="1" ht="21">
      <c r="A93" s="13" t="s">
        <v>63</v>
      </c>
      <c r="B93" s="14" t="s">
        <v>96</v>
      </c>
      <c r="C93" s="14" t="s">
        <v>102</v>
      </c>
      <c r="D93" s="15"/>
      <c r="E93" s="15"/>
      <c r="F93" s="16">
        <v>12757.3</v>
      </c>
      <c r="G93" s="31">
        <f>G98+G101+G94</f>
        <v>5432</v>
      </c>
      <c r="H93" s="8">
        <f>H98+H101+H94</f>
        <v>1169.6000000000001</v>
      </c>
    </row>
    <row r="94" spans="1:8" s="3" customFormat="1" ht="84">
      <c r="A94" s="7" t="s">
        <v>36</v>
      </c>
      <c r="B94" s="5" t="s">
        <v>96</v>
      </c>
      <c r="C94" s="5" t="s">
        <v>102</v>
      </c>
      <c r="D94" s="6">
        <v>8500000</v>
      </c>
      <c r="E94" s="6"/>
      <c r="F94" s="18">
        <v>1450</v>
      </c>
      <c r="G94" s="31">
        <f t="shared" ref="G94:H96" si="4">G95</f>
        <v>351.2</v>
      </c>
      <c r="H94" s="8">
        <f t="shared" si="4"/>
        <v>0</v>
      </c>
    </row>
    <row r="95" spans="1:8" s="3" customFormat="1" ht="21">
      <c r="A95" s="7" t="s">
        <v>37</v>
      </c>
      <c r="B95" s="5" t="s">
        <v>96</v>
      </c>
      <c r="C95" s="5" t="s">
        <v>102</v>
      </c>
      <c r="D95" s="6">
        <v>8500000</v>
      </c>
      <c r="E95" s="6"/>
      <c r="F95" s="18">
        <v>1450</v>
      </c>
      <c r="G95" s="17">
        <f t="shared" si="4"/>
        <v>351.2</v>
      </c>
      <c r="H95" s="18">
        <f t="shared" si="4"/>
        <v>0</v>
      </c>
    </row>
    <row r="96" spans="1:8" s="3" customFormat="1" ht="42">
      <c r="A96" s="7" t="s">
        <v>15</v>
      </c>
      <c r="B96" s="5" t="s">
        <v>96</v>
      </c>
      <c r="C96" s="5" t="s">
        <v>102</v>
      </c>
      <c r="D96" s="6">
        <v>8501014</v>
      </c>
      <c r="E96" s="6"/>
      <c r="F96" s="18">
        <v>1450</v>
      </c>
      <c r="G96" s="17">
        <f t="shared" si="4"/>
        <v>351.2</v>
      </c>
      <c r="H96" s="18">
        <f t="shared" si="4"/>
        <v>0</v>
      </c>
    </row>
    <row r="97" spans="1:8" s="3" customFormat="1" ht="42">
      <c r="A97" s="7" t="s">
        <v>15</v>
      </c>
      <c r="B97" s="5" t="s">
        <v>96</v>
      </c>
      <c r="C97" s="5" t="s">
        <v>102</v>
      </c>
      <c r="D97" s="6">
        <v>8501014</v>
      </c>
      <c r="E97" s="6">
        <v>244</v>
      </c>
      <c r="F97" s="18">
        <v>1450</v>
      </c>
      <c r="G97" s="17">
        <v>351.2</v>
      </c>
      <c r="H97" s="8">
        <v>0</v>
      </c>
    </row>
    <row r="98" spans="1:8" s="3" customFormat="1" ht="42">
      <c r="A98" s="7" t="s">
        <v>64</v>
      </c>
      <c r="B98" s="5" t="s">
        <v>96</v>
      </c>
      <c r="C98" s="5" t="s">
        <v>102</v>
      </c>
      <c r="D98" s="6">
        <v>8600000</v>
      </c>
      <c r="E98" s="8"/>
      <c r="F98" s="18">
        <v>2000</v>
      </c>
      <c r="G98" s="31">
        <f>G99</f>
        <v>500</v>
      </c>
      <c r="H98" s="8">
        <f>H99</f>
        <v>418.6</v>
      </c>
    </row>
    <row r="99" spans="1:8" s="3" customFormat="1" ht="42">
      <c r="A99" s="7" t="s">
        <v>65</v>
      </c>
      <c r="B99" s="5" t="s">
        <v>96</v>
      </c>
      <c r="C99" s="5" t="s">
        <v>102</v>
      </c>
      <c r="D99" s="6">
        <v>8600602</v>
      </c>
      <c r="E99" s="8"/>
      <c r="F99" s="18">
        <v>2000</v>
      </c>
      <c r="G99" s="31">
        <v>500</v>
      </c>
      <c r="H99" s="8">
        <v>418.6</v>
      </c>
    </row>
    <row r="100" spans="1:8" s="3" customFormat="1" ht="42">
      <c r="A100" s="7" t="s">
        <v>66</v>
      </c>
      <c r="B100" s="5" t="s">
        <v>96</v>
      </c>
      <c r="C100" s="5" t="s">
        <v>102</v>
      </c>
      <c r="D100" s="6">
        <v>8600602</v>
      </c>
      <c r="E100" s="6">
        <v>810</v>
      </c>
      <c r="F100" s="18">
        <v>2000</v>
      </c>
      <c r="G100" s="17">
        <v>500</v>
      </c>
      <c r="H100" s="8">
        <v>418.6</v>
      </c>
    </row>
    <row r="101" spans="1:8" s="3" customFormat="1" ht="84">
      <c r="A101" s="7" t="s">
        <v>51</v>
      </c>
      <c r="B101" s="5" t="s">
        <v>96</v>
      </c>
      <c r="C101" s="5" t="s">
        <v>102</v>
      </c>
      <c r="D101" s="6">
        <v>8700000</v>
      </c>
      <c r="E101" s="6"/>
      <c r="F101" s="18">
        <v>10757.3</v>
      </c>
      <c r="G101" s="31">
        <f>G102+G109</f>
        <v>4580.8</v>
      </c>
      <c r="H101" s="8">
        <f>H102+H109</f>
        <v>751.00000000000011</v>
      </c>
    </row>
    <row r="102" spans="1:8" s="3" customFormat="1" ht="21">
      <c r="A102" s="7" t="s">
        <v>67</v>
      </c>
      <c r="B102" s="5" t="s">
        <v>96</v>
      </c>
      <c r="C102" s="5" t="s">
        <v>102</v>
      </c>
      <c r="D102" s="6">
        <v>8720000</v>
      </c>
      <c r="E102" s="6"/>
      <c r="F102" s="18">
        <v>10057.299999999999</v>
      </c>
      <c r="G102" s="31">
        <f>G103+G105</f>
        <v>4405.8</v>
      </c>
      <c r="H102" s="8">
        <f>H103+H105</f>
        <v>651.90000000000009</v>
      </c>
    </row>
    <row r="103" spans="1:8" s="3" customFormat="1" ht="42">
      <c r="A103" s="7" t="s">
        <v>68</v>
      </c>
      <c r="B103" s="5" t="s">
        <v>96</v>
      </c>
      <c r="C103" s="5" t="s">
        <v>102</v>
      </c>
      <c r="D103" s="6">
        <v>8720021</v>
      </c>
      <c r="E103" s="8"/>
      <c r="F103" s="18">
        <v>9854.5</v>
      </c>
      <c r="G103" s="31">
        <f>G104</f>
        <v>3709.4</v>
      </c>
      <c r="H103" s="8">
        <f>H104</f>
        <v>84.2</v>
      </c>
    </row>
    <row r="104" spans="1:8" s="3" customFormat="1" ht="42">
      <c r="A104" s="7" t="s">
        <v>15</v>
      </c>
      <c r="B104" s="5" t="s">
        <v>96</v>
      </c>
      <c r="C104" s="5" t="s">
        <v>102</v>
      </c>
      <c r="D104" s="6">
        <v>8720021</v>
      </c>
      <c r="E104" s="6">
        <v>244</v>
      </c>
      <c r="F104" s="18">
        <v>9854.5</v>
      </c>
      <c r="G104" s="17">
        <v>3709.4</v>
      </c>
      <c r="H104" s="8">
        <v>84.2</v>
      </c>
    </row>
    <row r="105" spans="1:8" s="3" customFormat="1" ht="42">
      <c r="A105" s="7" t="s">
        <v>107</v>
      </c>
      <c r="B105" s="5" t="s">
        <v>96</v>
      </c>
      <c r="C105" s="5" t="s">
        <v>102</v>
      </c>
      <c r="D105" s="6">
        <v>8720022</v>
      </c>
      <c r="E105" s="8"/>
      <c r="F105" s="18">
        <v>202.8</v>
      </c>
      <c r="G105" s="31">
        <f>SUM(G106:G108)</f>
        <v>696.4</v>
      </c>
      <c r="H105" s="8">
        <f>SUM(H106:H108)</f>
        <v>567.70000000000005</v>
      </c>
    </row>
    <row r="106" spans="1:8" s="3" customFormat="1" ht="42">
      <c r="A106" s="7" t="s">
        <v>106</v>
      </c>
      <c r="B106" s="5" t="s">
        <v>96</v>
      </c>
      <c r="C106" s="5" t="s">
        <v>102</v>
      </c>
      <c r="D106" s="6">
        <v>8720022</v>
      </c>
      <c r="E106" s="6">
        <v>243</v>
      </c>
      <c r="F106" s="18">
        <v>202.8</v>
      </c>
      <c r="G106" s="17">
        <v>490.8</v>
      </c>
      <c r="H106" s="8">
        <v>490.8</v>
      </c>
    </row>
    <row r="107" spans="1:8" s="3" customFormat="1" ht="42">
      <c r="A107" s="7" t="s">
        <v>15</v>
      </c>
      <c r="B107" s="5" t="s">
        <v>96</v>
      </c>
      <c r="C107" s="5" t="s">
        <v>102</v>
      </c>
      <c r="D107" s="6">
        <v>8720022</v>
      </c>
      <c r="E107" s="6">
        <v>244</v>
      </c>
      <c r="F107" s="18">
        <v>202.8</v>
      </c>
      <c r="G107" s="17">
        <v>134.69999999999999</v>
      </c>
      <c r="H107" s="8">
        <v>76.900000000000006</v>
      </c>
    </row>
    <row r="108" spans="1:8" s="3" customFormat="1" ht="42">
      <c r="A108" s="7" t="s">
        <v>74</v>
      </c>
      <c r="B108" s="5" t="s">
        <v>96</v>
      </c>
      <c r="C108" s="5" t="s">
        <v>102</v>
      </c>
      <c r="D108" s="6">
        <v>8720022</v>
      </c>
      <c r="E108" s="6">
        <v>414</v>
      </c>
      <c r="F108" s="18">
        <v>202.8</v>
      </c>
      <c r="G108" s="17">
        <v>70.900000000000006</v>
      </c>
      <c r="H108" s="8">
        <v>0</v>
      </c>
    </row>
    <row r="109" spans="1:8" s="3" customFormat="1" ht="42">
      <c r="A109" s="7" t="s">
        <v>69</v>
      </c>
      <c r="B109" s="5" t="s">
        <v>96</v>
      </c>
      <c r="C109" s="5" t="s">
        <v>102</v>
      </c>
      <c r="D109" s="6">
        <v>8750000</v>
      </c>
      <c r="E109" s="8"/>
      <c r="F109" s="18">
        <v>700</v>
      </c>
      <c r="G109" s="31">
        <f>G110</f>
        <v>175</v>
      </c>
      <c r="H109" s="8">
        <f>H110</f>
        <v>99.1</v>
      </c>
    </row>
    <row r="110" spans="1:8" s="3" customFormat="1" ht="21">
      <c r="A110" s="7" t="s">
        <v>70</v>
      </c>
      <c r="B110" s="5" t="s">
        <v>96</v>
      </c>
      <c r="C110" s="5" t="s">
        <v>102</v>
      </c>
      <c r="D110" s="6">
        <v>8750004</v>
      </c>
      <c r="E110" s="8"/>
      <c r="F110" s="18">
        <v>700</v>
      </c>
      <c r="G110" s="31">
        <f>G111</f>
        <v>175</v>
      </c>
      <c r="H110" s="8">
        <f>H111</f>
        <v>99.1</v>
      </c>
    </row>
    <row r="111" spans="1:8" s="3" customFormat="1" ht="42">
      <c r="A111" s="7" t="s">
        <v>15</v>
      </c>
      <c r="B111" s="5" t="s">
        <v>96</v>
      </c>
      <c r="C111" s="5" t="s">
        <v>102</v>
      </c>
      <c r="D111" s="6">
        <v>8750004</v>
      </c>
      <c r="E111" s="6">
        <v>244</v>
      </c>
      <c r="F111" s="18">
        <v>700</v>
      </c>
      <c r="G111" s="17">
        <v>175</v>
      </c>
      <c r="H111" s="8">
        <v>99.1</v>
      </c>
    </row>
    <row r="112" spans="1:8" s="3" customFormat="1" ht="21">
      <c r="A112" s="7" t="s">
        <v>112</v>
      </c>
      <c r="B112" s="5" t="s">
        <v>96</v>
      </c>
      <c r="C112" s="5" t="s">
        <v>100</v>
      </c>
      <c r="D112" s="6"/>
      <c r="E112" s="6"/>
      <c r="F112" s="18"/>
      <c r="G112" s="17">
        <f>G113</f>
        <v>5674.8</v>
      </c>
      <c r="H112" s="18">
        <f>H113</f>
        <v>2042.6</v>
      </c>
    </row>
    <row r="113" spans="1:8" s="3" customFormat="1" ht="42">
      <c r="A113" s="7" t="s">
        <v>113</v>
      </c>
      <c r="B113" s="5" t="s">
        <v>96</v>
      </c>
      <c r="C113" s="5" t="s">
        <v>100</v>
      </c>
      <c r="D113" s="6">
        <v>8750003</v>
      </c>
      <c r="E113" s="6"/>
      <c r="F113" s="18"/>
      <c r="G113" s="17">
        <f>G114+G115</f>
        <v>5674.8</v>
      </c>
      <c r="H113" s="18">
        <f>H114+H115</f>
        <v>2042.6</v>
      </c>
    </row>
    <row r="114" spans="1:8" s="3" customFormat="1" ht="42">
      <c r="A114" s="7" t="s">
        <v>66</v>
      </c>
      <c r="B114" s="5" t="s">
        <v>96</v>
      </c>
      <c r="C114" s="5" t="s">
        <v>100</v>
      </c>
      <c r="D114" s="6">
        <v>8750003</v>
      </c>
      <c r="E114" s="6">
        <v>810</v>
      </c>
      <c r="F114" s="18"/>
      <c r="G114" s="17">
        <v>4803.8</v>
      </c>
      <c r="H114" s="8">
        <v>1325</v>
      </c>
    </row>
    <row r="115" spans="1:8" s="3" customFormat="1" ht="21">
      <c r="A115" s="7" t="s">
        <v>115</v>
      </c>
      <c r="B115" s="5" t="s">
        <v>96</v>
      </c>
      <c r="C115" s="5" t="s">
        <v>100</v>
      </c>
      <c r="D115" s="6">
        <v>8750003</v>
      </c>
      <c r="E115" s="6">
        <v>853</v>
      </c>
      <c r="F115" s="18"/>
      <c r="G115" s="17">
        <v>871</v>
      </c>
      <c r="H115" s="8">
        <v>717.6</v>
      </c>
    </row>
    <row r="116" spans="1:8" s="3" customFormat="1" ht="21">
      <c r="A116" s="13" t="s">
        <v>71</v>
      </c>
      <c r="B116" s="14" t="s">
        <v>96</v>
      </c>
      <c r="C116" s="14" t="s">
        <v>99</v>
      </c>
      <c r="D116" s="15"/>
      <c r="E116" s="15"/>
      <c r="F116" s="16">
        <v>14452.5</v>
      </c>
      <c r="G116" s="31">
        <f>G121+G117</f>
        <v>2530.4</v>
      </c>
      <c r="H116" s="8">
        <f>H121+H117</f>
        <v>196.29999999999998</v>
      </c>
    </row>
    <row r="117" spans="1:8" s="3" customFormat="1" ht="84">
      <c r="A117" s="7" t="s">
        <v>36</v>
      </c>
      <c r="B117" s="5" t="s">
        <v>96</v>
      </c>
      <c r="C117" s="5" t="s">
        <v>99</v>
      </c>
      <c r="D117" s="6">
        <v>8500000</v>
      </c>
      <c r="E117" s="6"/>
      <c r="F117" s="18">
        <v>1450</v>
      </c>
      <c r="G117" s="31">
        <f t="shared" ref="G117:H119" si="5">G118</f>
        <v>125</v>
      </c>
      <c r="H117" s="8">
        <f t="shared" si="5"/>
        <v>67.099999999999994</v>
      </c>
    </row>
    <row r="118" spans="1:8" s="3" customFormat="1" ht="21">
      <c r="A118" s="7" t="s">
        <v>37</v>
      </c>
      <c r="B118" s="5" t="s">
        <v>96</v>
      </c>
      <c r="C118" s="5" t="s">
        <v>99</v>
      </c>
      <c r="D118" s="6">
        <v>8500000</v>
      </c>
      <c r="E118" s="6"/>
      <c r="F118" s="18">
        <v>1450</v>
      </c>
      <c r="G118" s="17">
        <f t="shared" si="5"/>
        <v>125</v>
      </c>
      <c r="H118" s="18">
        <f t="shared" si="5"/>
        <v>67.099999999999994</v>
      </c>
    </row>
    <row r="119" spans="1:8" s="3" customFormat="1" ht="42">
      <c r="A119" s="7" t="s">
        <v>15</v>
      </c>
      <c r="B119" s="5" t="s">
        <v>96</v>
      </c>
      <c r="C119" s="5" t="s">
        <v>99</v>
      </c>
      <c r="D119" s="6">
        <v>8501014</v>
      </c>
      <c r="E119" s="6"/>
      <c r="F119" s="18">
        <v>1450</v>
      </c>
      <c r="G119" s="17">
        <f t="shared" si="5"/>
        <v>125</v>
      </c>
      <c r="H119" s="18">
        <f t="shared" si="5"/>
        <v>67.099999999999994</v>
      </c>
    </row>
    <row r="120" spans="1:8" s="3" customFormat="1" ht="42">
      <c r="A120" s="7" t="s">
        <v>15</v>
      </c>
      <c r="B120" s="5" t="s">
        <v>96</v>
      </c>
      <c r="C120" s="5" t="s">
        <v>99</v>
      </c>
      <c r="D120" s="6">
        <v>8501014</v>
      </c>
      <c r="E120" s="6">
        <v>244</v>
      </c>
      <c r="F120" s="18">
        <v>1450</v>
      </c>
      <c r="G120" s="17">
        <v>125</v>
      </c>
      <c r="H120" s="8">
        <v>67.099999999999994</v>
      </c>
    </row>
    <row r="121" spans="1:8" s="3" customFormat="1" ht="84">
      <c r="A121" s="7" t="s">
        <v>51</v>
      </c>
      <c r="B121" s="5" t="s">
        <v>96</v>
      </c>
      <c r="C121" s="5" t="s">
        <v>99</v>
      </c>
      <c r="D121" s="6">
        <v>8700000</v>
      </c>
      <c r="E121" s="6"/>
      <c r="F121" s="18">
        <v>14452.5</v>
      </c>
      <c r="G121" s="31">
        <f>G122+G125+0</f>
        <v>2405.4</v>
      </c>
      <c r="H121" s="8">
        <f>H122+H125+0</f>
        <v>129.19999999999999</v>
      </c>
    </row>
    <row r="122" spans="1:8" s="3" customFormat="1" ht="21">
      <c r="A122" s="7" t="s">
        <v>72</v>
      </c>
      <c r="B122" s="5" t="s">
        <v>96</v>
      </c>
      <c r="C122" s="5" t="s">
        <v>99</v>
      </c>
      <c r="D122" s="6">
        <v>8730000</v>
      </c>
      <c r="E122" s="6"/>
      <c r="F122" s="18">
        <v>10752.5</v>
      </c>
      <c r="G122" s="31">
        <f>G123</f>
        <v>1775</v>
      </c>
      <c r="H122" s="8">
        <f>H123</f>
        <v>0</v>
      </c>
    </row>
    <row r="123" spans="1:8" s="3" customFormat="1" ht="21">
      <c r="A123" s="7" t="s">
        <v>73</v>
      </c>
      <c r="B123" s="5" t="s">
        <v>96</v>
      </c>
      <c r="C123" s="5" t="s">
        <v>99</v>
      </c>
      <c r="D123" s="6">
        <v>8730031</v>
      </c>
      <c r="E123" s="8"/>
      <c r="F123" s="18">
        <v>10552.5</v>
      </c>
      <c r="G123" s="31">
        <f>G124</f>
        <v>1775</v>
      </c>
      <c r="H123" s="8">
        <f>H124</f>
        <v>0</v>
      </c>
    </row>
    <row r="124" spans="1:8" s="3" customFormat="1" ht="42">
      <c r="A124" s="7" t="s">
        <v>15</v>
      </c>
      <c r="B124" s="5" t="s">
        <v>96</v>
      </c>
      <c r="C124" s="5" t="s">
        <v>99</v>
      </c>
      <c r="D124" s="6">
        <v>8730031</v>
      </c>
      <c r="E124" s="6">
        <v>244</v>
      </c>
      <c r="F124" s="18">
        <v>10552.5</v>
      </c>
      <c r="G124" s="17">
        <v>1775</v>
      </c>
      <c r="H124" s="8">
        <v>0</v>
      </c>
    </row>
    <row r="125" spans="1:8" s="3" customFormat="1" ht="42">
      <c r="A125" s="7" t="s">
        <v>69</v>
      </c>
      <c r="B125" s="5" t="s">
        <v>96</v>
      </c>
      <c r="C125" s="5" t="s">
        <v>99</v>
      </c>
      <c r="D125" s="6">
        <v>8750000</v>
      </c>
      <c r="E125" s="8"/>
      <c r="F125" s="18">
        <v>3700</v>
      </c>
      <c r="G125" s="31">
        <f>G126+G128</f>
        <v>630.4</v>
      </c>
      <c r="H125" s="8">
        <f>H126+H128</f>
        <v>129.19999999999999</v>
      </c>
    </row>
    <row r="126" spans="1:8" s="3" customFormat="1" ht="21">
      <c r="A126" s="7" t="s">
        <v>75</v>
      </c>
      <c r="B126" s="5" t="s">
        <v>96</v>
      </c>
      <c r="C126" s="5" t="s">
        <v>99</v>
      </c>
      <c r="D126" s="6">
        <v>8750001</v>
      </c>
      <c r="E126" s="8"/>
      <c r="F126" s="18">
        <v>3000</v>
      </c>
      <c r="G126" s="31">
        <f>G127</f>
        <v>125</v>
      </c>
      <c r="H126" s="8">
        <f>H127</f>
        <v>0</v>
      </c>
    </row>
    <row r="127" spans="1:8" s="3" customFormat="1" ht="42">
      <c r="A127" s="7" t="s">
        <v>15</v>
      </c>
      <c r="B127" s="5" t="s">
        <v>96</v>
      </c>
      <c r="C127" s="5" t="s">
        <v>99</v>
      </c>
      <c r="D127" s="6">
        <v>8750001</v>
      </c>
      <c r="E127" s="6">
        <v>244</v>
      </c>
      <c r="F127" s="18">
        <v>3000</v>
      </c>
      <c r="G127" s="17">
        <v>125</v>
      </c>
      <c r="H127" s="8">
        <v>0</v>
      </c>
    </row>
    <row r="128" spans="1:8" s="3" customFormat="1" ht="21">
      <c r="A128" s="7" t="s">
        <v>76</v>
      </c>
      <c r="B128" s="5" t="s">
        <v>96</v>
      </c>
      <c r="C128" s="5" t="s">
        <v>99</v>
      </c>
      <c r="D128" s="6">
        <v>8750002</v>
      </c>
      <c r="E128" s="8"/>
      <c r="F128" s="18">
        <v>700</v>
      </c>
      <c r="G128" s="31">
        <f>G129</f>
        <v>505.4</v>
      </c>
      <c r="H128" s="8">
        <f>H129</f>
        <v>129.19999999999999</v>
      </c>
    </row>
    <row r="129" spans="1:8" s="3" customFormat="1" ht="42">
      <c r="A129" s="7" t="s">
        <v>15</v>
      </c>
      <c r="B129" s="5" t="s">
        <v>96</v>
      </c>
      <c r="C129" s="5" t="s">
        <v>99</v>
      </c>
      <c r="D129" s="6">
        <v>8750002</v>
      </c>
      <c r="E129" s="6">
        <v>244</v>
      </c>
      <c r="F129" s="18">
        <v>700</v>
      </c>
      <c r="G129" s="17">
        <v>505.4</v>
      </c>
      <c r="H129" s="8">
        <v>129.19999999999999</v>
      </c>
    </row>
    <row r="130" spans="1:8" s="3" customFormat="1" ht="21">
      <c r="A130" s="9" t="s">
        <v>77</v>
      </c>
      <c r="B130" s="10" t="s">
        <v>97</v>
      </c>
      <c r="C130" s="10" t="s">
        <v>101</v>
      </c>
      <c r="D130" s="11"/>
      <c r="E130" s="11"/>
      <c r="F130" s="12">
        <v>372.9</v>
      </c>
      <c r="G130" s="31">
        <f t="shared" ref="G130:H133" si="6">G131</f>
        <v>25</v>
      </c>
      <c r="H130" s="8">
        <f t="shared" si="6"/>
        <v>0</v>
      </c>
    </row>
    <row r="131" spans="1:8" s="3" customFormat="1" ht="21">
      <c r="A131" s="7" t="s">
        <v>78</v>
      </c>
      <c r="B131" s="5" t="s">
        <v>97</v>
      </c>
      <c r="C131" s="5" t="s">
        <v>97</v>
      </c>
      <c r="D131" s="6"/>
      <c r="E131" s="6"/>
      <c r="F131" s="18">
        <v>372.9</v>
      </c>
      <c r="G131" s="31">
        <f t="shared" si="6"/>
        <v>25</v>
      </c>
      <c r="H131" s="8">
        <f t="shared" si="6"/>
        <v>0</v>
      </c>
    </row>
    <row r="132" spans="1:8" s="3" customFormat="1" ht="42">
      <c r="A132" s="7" t="s">
        <v>64</v>
      </c>
      <c r="B132" s="5" t="s">
        <v>97</v>
      </c>
      <c r="C132" s="5" t="s">
        <v>97</v>
      </c>
      <c r="D132" s="6">
        <v>8600000</v>
      </c>
      <c r="E132" s="8"/>
      <c r="F132" s="18">
        <v>372.9</v>
      </c>
      <c r="G132" s="31">
        <f t="shared" si="6"/>
        <v>25</v>
      </c>
      <c r="H132" s="8">
        <f t="shared" si="6"/>
        <v>0</v>
      </c>
    </row>
    <row r="133" spans="1:8" s="3" customFormat="1" ht="21">
      <c r="A133" s="7" t="s">
        <v>79</v>
      </c>
      <c r="B133" s="5" t="s">
        <v>97</v>
      </c>
      <c r="C133" s="5" t="s">
        <v>97</v>
      </c>
      <c r="D133" s="6">
        <v>8601707</v>
      </c>
      <c r="E133" s="6"/>
      <c r="F133" s="18">
        <v>372.9</v>
      </c>
      <c r="G133" s="17">
        <f t="shared" si="6"/>
        <v>25</v>
      </c>
      <c r="H133" s="18">
        <f t="shared" si="6"/>
        <v>0</v>
      </c>
    </row>
    <row r="134" spans="1:8" s="3" customFormat="1" ht="42">
      <c r="A134" s="7" t="s">
        <v>15</v>
      </c>
      <c r="B134" s="5" t="s">
        <v>97</v>
      </c>
      <c r="C134" s="5" t="s">
        <v>97</v>
      </c>
      <c r="D134" s="6">
        <v>8601707</v>
      </c>
      <c r="E134" s="6" t="s">
        <v>80</v>
      </c>
      <c r="F134" s="18">
        <v>186.9</v>
      </c>
      <c r="G134" s="17">
        <v>25</v>
      </c>
      <c r="H134" s="8">
        <v>0</v>
      </c>
    </row>
    <row r="135" spans="1:8" s="3" customFormat="1" ht="21">
      <c r="A135" s="9" t="s">
        <v>81</v>
      </c>
      <c r="B135" s="10" t="s">
        <v>98</v>
      </c>
      <c r="C135" s="10" t="s">
        <v>101</v>
      </c>
      <c r="D135" s="11"/>
      <c r="E135" s="11"/>
      <c r="F135" s="12">
        <v>21457</v>
      </c>
      <c r="G135" s="31">
        <f>G136</f>
        <v>9248</v>
      </c>
      <c r="H135" s="26">
        <f>H136</f>
        <v>4998.2</v>
      </c>
    </row>
    <row r="136" spans="1:8" s="3" customFormat="1" ht="21">
      <c r="A136" s="7" t="s">
        <v>82</v>
      </c>
      <c r="B136" s="5" t="s">
        <v>98</v>
      </c>
      <c r="C136" s="5" t="s">
        <v>100</v>
      </c>
      <c r="D136" s="6"/>
      <c r="E136" s="6"/>
      <c r="F136" s="18">
        <v>21457</v>
      </c>
      <c r="G136" s="31">
        <f>G137</f>
        <v>9248</v>
      </c>
      <c r="H136" s="26">
        <f>H137</f>
        <v>4998.2</v>
      </c>
    </row>
    <row r="137" spans="1:8" s="3" customFormat="1" ht="36.75" customHeight="1">
      <c r="A137" s="7" t="s">
        <v>64</v>
      </c>
      <c r="B137" s="5" t="s">
        <v>98</v>
      </c>
      <c r="C137" s="5" t="s">
        <v>100</v>
      </c>
      <c r="D137" s="6">
        <v>8600000</v>
      </c>
      <c r="E137" s="6"/>
      <c r="F137" s="18">
        <v>21457</v>
      </c>
      <c r="G137" s="31">
        <f>G138+G142+G144</f>
        <v>9248</v>
      </c>
      <c r="H137" s="26">
        <f>H138+H142+H144</f>
        <v>4998.2</v>
      </c>
    </row>
    <row r="138" spans="1:8" s="3" customFormat="1" ht="36.75" customHeight="1">
      <c r="A138" s="7" t="s">
        <v>83</v>
      </c>
      <c r="B138" s="5" t="s">
        <v>98</v>
      </c>
      <c r="C138" s="5" t="s">
        <v>100</v>
      </c>
      <c r="D138" s="6">
        <v>8601600</v>
      </c>
      <c r="E138" s="6"/>
      <c r="F138" s="18">
        <v>20837</v>
      </c>
      <c r="G138" s="31">
        <f>G139+G140+G141</f>
        <v>5524</v>
      </c>
      <c r="H138" s="26">
        <f>H139+H140+H141</f>
        <v>4969.8</v>
      </c>
    </row>
    <row r="139" spans="1:8" s="3" customFormat="1" ht="42" customHeight="1">
      <c r="A139" s="7" t="s">
        <v>84</v>
      </c>
      <c r="B139" s="5" t="s">
        <v>98</v>
      </c>
      <c r="C139" s="5" t="s">
        <v>100</v>
      </c>
      <c r="D139" s="6">
        <v>8601600</v>
      </c>
      <c r="E139" s="6">
        <v>111</v>
      </c>
      <c r="F139" s="18">
        <v>13605.3</v>
      </c>
      <c r="G139" s="17">
        <v>3842.9</v>
      </c>
      <c r="H139" s="8">
        <v>3829.8</v>
      </c>
    </row>
    <row r="140" spans="1:8" s="3" customFormat="1" ht="42.75" customHeight="1">
      <c r="A140" s="7" t="s">
        <v>14</v>
      </c>
      <c r="B140" s="5" t="s">
        <v>98</v>
      </c>
      <c r="C140" s="5" t="s">
        <v>100</v>
      </c>
      <c r="D140" s="6">
        <v>8601600</v>
      </c>
      <c r="E140" s="6">
        <v>242</v>
      </c>
      <c r="F140" s="18">
        <v>237.5</v>
      </c>
      <c r="G140" s="17">
        <v>59.7</v>
      </c>
      <c r="H140" s="8">
        <v>49.3</v>
      </c>
    </row>
    <row r="141" spans="1:8" s="3" customFormat="1" ht="37.5" customHeight="1">
      <c r="A141" s="7" t="s">
        <v>15</v>
      </c>
      <c r="B141" s="5" t="s">
        <v>98</v>
      </c>
      <c r="C141" s="5" t="s">
        <v>100</v>
      </c>
      <c r="D141" s="6">
        <v>8601600</v>
      </c>
      <c r="E141" s="6">
        <v>244</v>
      </c>
      <c r="F141" s="18">
        <v>5994.2</v>
      </c>
      <c r="G141" s="17">
        <v>1621.4</v>
      </c>
      <c r="H141" s="8">
        <v>1090.7</v>
      </c>
    </row>
    <row r="142" spans="1:8" s="3" customFormat="1" ht="102.75" customHeight="1">
      <c r="A142" s="7" t="s">
        <v>85</v>
      </c>
      <c r="B142" s="5" t="s">
        <v>98</v>
      </c>
      <c r="C142" s="5" t="s">
        <v>100</v>
      </c>
      <c r="D142" s="6">
        <v>8600600</v>
      </c>
      <c r="E142" s="8"/>
      <c r="F142" s="18">
        <v>620</v>
      </c>
      <c r="G142" s="31">
        <f>G143</f>
        <v>155</v>
      </c>
      <c r="H142" s="26">
        <f>H143</f>
        <v>0</v>
      </c>
    </row>
    <row r="143" spans="1:8" s="3" customFormat="1" ht="36.75" customHeight="1">
      <c r="A143" s="7" t="s">
        <v>23</v>
      </c>
      <c r="B143" s="5" t="s">
        <v>98</v>
      </c>
      <c r="C143" s="5" t="s">
        <v>100</v>
      </c>
      <c r="D143" s="6">
        <v>8600600</v>
      </c>
      <c r="E143" s="6">
        <v>540</v>
      </c>
      <c r="F143" s="18">
        <v>620</v>
      </c>
      <c r="G143" s="17">
        <v>155</v>
      </c>
      <c r="H143" s="8">
        <v>0</v>
      </c>
    </row>
    <row r="144" spans="1:8" ht="42">
      <c r="A144" s="28" t="s">
        <v>118</v>
      </c>
      <c r="B144" s="27" t="s">
        <v>98</v>
      </c>
      <c r="C144" s="27" t="s">
        <v>100</v>
      </c>
      <c r="D144" s="6">
        <v>8600016</v>
      </c>
      <c r="E144" s="6"/>
      <c r="G144" s="32">
        <f>G145</f>
        <v>3569</v>
      </c>
      <c r="H144" s="6">
        <f>H145</f>
        <v>28.4</v>
      </c>
    </row>
    <row r="145" spans="1:8" ht="42">
      <c r="A145" s="28" t="s">
        <v>106</v>
      </c>
      <c r="B145" s="27" t="s">
        <v>98</v>
      </c>
      <c r="C145" s="27" t="s">
        <v>100</v>
      </c>
      <c r="D145" s="6">
        <v>8600016</v>
      </c>
      <c r="E145" s="6">
        <v>243</v>
      </c>
      <c r="G145" s="32">
        <v>3569</v>
      </c>
      <c r="H145" s="6">
        <v>28.4</v>
      </c>
    </row>
    <row r="146" spans="1:8" s="3" customFormat="1" ht="24.9" customHeight="1">
      <c r="A146" s="9" t="s">
        <v>86</v>
      </c>
      <c r="B146" s="10">
        <v>10</v>
      </c>
      <c r="C146" s="10" t="s">
        <v>101</v>
      </c>
      <c r="D146" s="11"/>
      <c r="E146" s="11"/>
      <c r="F146" s="12">
        <v>1593</v>
      </c>
      <c r="G146" s="31">
        <f>G147+G152</f>
        <v>455.8</v>
      </c>
      <c r="H146" s="8">
        <f>H147+H152</f>
        <v>378.3</v>
      </c>
    </row>
    <row r="147" spans="1:8" s="3" customFormat="1" ht="24.9" customHeight="1">
      <c r="A147" s="7" t="s">
        <v>87</v>
      </c>
      <c r="B147" s="5">
        <v>10</v>
      </c>
      <c r="C147" s="5" t="s">
        <v>100</v>
      </c>
      <c r="D147" s="6"/>
      <c r="E147" s="6"/>
      <c r="F147" s="18">
        <v>1283</v>
      </c>
      <c r="G147" s="31">
        <f>G148</f>
        <v>378.3</v>
      </c>
      <c r="H147" s="8">
        <f>H148</f>
        <v>378.3</v>
      </c>
    </row>
    <row r="148" spans="1:8" s="3" customFormat="1" ht="38.25" customHeight="1">
      <c r="A148" s="7" t="s">
        <v>64</v>
      </c>
      <c r="B148" s="5">
        <v>10</v>
      </c>
      <c r="C148" s="5" t="s">
        <v>100</v>
      </c>
      <c r="D148" s="6">
        <v>8600000</v>
      </c>
      <c r="E148" s="6"/>
      <c r="F148" s="18">
        <v>1283</v>
      </c>
      <c r="G148" s="31">
        <f>G149</f>
        <v>378.3</v>
      </c>
      <c r="H148" s="8">
        <f>H149</f>
        <v>378.3</v>
      </c>
    </row>
    <row r="149" spans="1:8" s="3" customFormat="1" ht="44.25" customHeight="1">
      <c r="A149" s="7" t="s">
        <v>88</v>
      </c>
      <c r="B149" s="5">
        <v>10</v>
      </c>
      <c r="C149" s="5" t="s">
        <v>100</v>
      </c>
      <c r="D149" s="6">
        <v>8601034</v>
      </c>
      <c r="E149" s="6"/>
      <c r="F149" s="18">
        <v>1283</v>
      </c>
      <c r="G149" s="31">
        <f>G151+G150</f>
        <v>378.3</v>
      </c>
      <c r="H149" s="8">
        <f>H151+H150</f>
        <v>378.3</v>
      </c>
    </row>
    <row r="150" spans="1:8" s="3" customFormat="1" ht="44.25" customHeight="1">
      <c r="A150" s="7" t="s">
        <v>114</v>
      </c>
      <c r="B150" s="5">
        <v>10</v>
      </c>
      <c r="C150" s="5" t="s">
        <v>100</v>
      </c>
      <c r="D150" s="6">
        <v>8601034</v>
      </c>
      <c r="E150" s="6">
        <v>312</v>
      </c>
      <c r="F150" s="8">
        <v>1283</v>
      </c>
      <c r="G150" s="31">
        <v>144.80000000000001</v>
      </c>
      <c r="H150" s="8">
        <v>144.80000000000001</v>
      </c>
    </row>
    <row r="151" spans="1:8" s="3" customFormat="1" ht="44.25" customHeight="1">
      <c r="A151" s="7" t="s">
        <v>89</v>
      </c>
      <c r="B151" s="5">
        <v>10</v>
      </c>
      <c r="C151" s="5" t="s">
        <v>100</v>
      </c>
      <c r="D151" s="6">
        <v>8601034</v>
      </c>
      <c r="E151" s="6">
        <v>321</v>
      </c>
      <c r="F151" s="18">
        <v>1283</v>
      </c>
      <c r="G151" s="31">
        <f>1283-1049.5</f>
        <v>233.5</v>
      </c>
      <c r="H151" s="8">
        <v>233.5</v>
      </c>
    </row>
    <row r="152" spans="1:8" s="3" customFormat="1" ht="48.75" customHeight="1">
      <c r="A152" s="7" t="s">
        <v>90</v>
      </c>
      <c r="B152" s="5">
        <v>10</v>
      </c>
      <c r="C152" s="5" t="s">
        <v>99</v>
      </c>
      <c r="D152" s="8"/>
      <c r="E152" s="8"/>
      <c r="F152" s="18">
        <v>310</v>
      </c>
      <c r="G152" s="31">
        <f t="shared" ref="G152:H154" si="7">G153</f>
        <v>77.5</v>
      </c>
      <c r="H152" s="8">
        <f t="shared" si="7"/>
        <v>0</v>
      </c>
    </row>
    <row r="153" spans="1:8" s="3" customFormat="1" ht="43.5" customHeight="1">
      <c r="A153" s="7" t="s">
        <v>64</v>
      </c>
      <c r="B153" s="5">
        <v>10</v>
      </c>
      <c r="C153" s="5" t="s">
        <v>99</v>
      </c>
      <c r="D153" s="6">
        <v>8600000</v>
      </c>
      <c r="E153" s="8"/>
      <c r="F153" s="18">
        <v>310</v>
      </c>
      <c r="G153" s="31">
        <f t="shared" si="7"/>
        <v>77.5</v>
      </c>
      <c r="H153" s="8">
        <f t="shared" si="7"/>
        <v>0</v>
      </c>
    </row>
    <row r="154" spans="1:8" s="3" customFormat="1" ht="51" customHeight="1">
      <c r="A154" s="7" t="s">
        <v>91</v>
      </c>
      <c r="B154" s="5">
        <v>10</v>
      </c>
      <c r="C154" s="5" t="s">
        <v>99</v>
      </c>
      <c r="D154" s="6">
        <v>8601035</v>
      </c>
      <c r="E154" s="8"/>
      <c r="F154" s="18">
        <v>310</v>
      </c>
      <c r="G154" s="31">
        <f t="shared" si="7"/>
        <v>77.5</v>
      </c>
      <c r="H154" s="8">
        <f t="shared" si="7"/>
        <v>0</v>
      </c>
    </row>
    <row r="155" spans="1:8" s="3" customFormat="1" ht="54.75" customHeight="1">
      <c r="A155" s="7" t="s">
        <v>89</v>
      </c>
      <c r="B155" s="5">
        <v>10</v>
      </c>
      <c r="C155" s="5" t="s">
        <v>99</v>
      </c>
      <c r="D155" s="6">
        <v>8601035</v>
      </c>
      <c r="E155" s="6">
        <v>321</v>
      </c>
      <c r="F155" s="18">
        <v>310</v>
      </c>
      <c r="G155" s="17">
        <v>77.5</v>
      </c>
      <c r="H155" s="8">
        <v>0</v>
      </c>
    </row>
    <row r="156" spans="1:8" s="3" customFormat="1" ht="24.9" customHeight="1">
      <c r="A156" s="9" t="s">
        <v>92</v>
      </c>
      <c r="B156" s="10">
        <v>11</v>
      </c>
      <c r="C156" s="10" t="s">
        <v>101</v>
      </c>
      <c r="D156" s="11"/>
      <c r="E156" s="11"/>
      <c r="F156" s="12">
        <v>128.4</v>
      </c>
      <c r="G156" s="31">
        <f t="shared" ref="G156:H159" si="8">G157</f>
        <v>105.6</v>
      </c>
      <c r="H156" s="8">
        <f t="shared" si="8"/>
        <v>94.5</v>
      </c>
    </row>
    <row r="157" spans="1:8" s="3" customFormat="1" ht="24.9" customHeight="1">
      <c r="A157" s="7" t="s">
        <v>93</v>
      </c>
      <c r="B157" s="5">
        <v>11</v>
      </c>
      <c r="C157" s="5" t="s">
        <v>96</v>
      </c>
      <c r="D157" s="6"/>
      <c r="E157" s="6"/>
      <c r="F157" s="18">
        <v>128.4</v>
      </c>
      <c r="G157" s="31">
        <f t="shared" si="8"/>
        <v>105.6</v>
      </c>
      <c r="H157" s="8">
        <f t="shared" si="8"/>
        <v>94.5</v>
      </c>
    </row>
    <row r="158" spans="1:8" s="3" customFormat="1" ht="42.75" customHeight="1">
      <c r="A158" s="7" t="s">
        <v>64</v>
      </c>
      <c r="B158" s="5">
        <v>11</v>
      </c>
      <c r="C158" s="5" t="s">
        <v>96</v>
      </c>
      <c r="D158" s="6">
        <v>8600000</v>
      </c>
      <c r="E158" s="6"/>
      <c r="F158" s="18">
        <v>128.4</v>
      </c>
      <c r="G158" s="31">
        <f t="shared" si="8"/>
        <v>105.6</v>
      </c>
      <c r="H158" s="8">
        <f t="shared" si="8"/>
        <v>94.5</v>
      </c>
    </row>
    <row r="159" spans="1:8" s="3" customFormat="1" ht="42" customHeight="1">
      <c r="A159" s="7" t="s">
        <v>94</v>
      </c>
      <c r="B159" s="5">
        <v>11</v>
      </c>
      <c r="C159" s="5" t="s">
        <v>96</v>
      </c>
      <c r="D159" s="6">
        <v>8601136</v>
      </c>
      <c r="E159" s="6"/>
      <c r="F159" s="18">
        <v>128.4</v>
      </c>
      <c r="G159" s="31">
        <f t="shared" si="8"/>
        <v>105.6</v>
      </c>
      <c r="H159" s="8">
        <f t="shared" si="8"/>
        <v>94.5</v>
      </c>
    </row>
    <row r="160" spans="1:8" s="3" customFormat="1" ht="51.75" customHeight="1">
      <c r="A160" s="7" t="s">
        <v>15</v>
      </c>
      <c r="B160" s="5">
        <v>11</v>
      </c>
      <c r="C160" s="5" t="s">
        <v>96</v>
      </c>
      <c r="D160" s="6">
        <v>8601136</v>
      </c>
      <c r="E160" s="6">
        <v>244</v>
      </c>
      <c r="F160" s="18">
        <v>128.4</v>
      </c>
      <c r="G160" s="17">
        <v>105.6</v>
      </c>
      <c r="H160" s="8">
        <v>94.5</v>
      </c>
    </row>
    <row r="161" spans="1:8" s="3" customFormat="1" ht="24.9" customHeight="1">
      <c r="A161" s="9" t="s">
        <v>95</v>
      </c>
      <c r="B161" s="10"/>
      <c r="C161" s="10"/>
      <c r="D161" s="11"/>
      <c r="E161" s="11"/>
      <c r="F161" s="12">
        <v>105446.6</v>
      </c>
      <c r="G161" s="33">
        <f>G11+G60+G65+G72+G92+G130+G135+G146+G156</f>
        <v>40736.1</v>
      </c>
      <c r="H161" s="29">
        <f>H11+H60+H65+H72+H92+H130+H135+H146+H156</f>
        <v>16394.599999999999</v>
      </c>
    </row>
    <row r="162" spans="1:8">
      <c r="A162" s="24"/>
    </row>
  </sheetData>
  <autoFilter ref="A10:H162"/>
  <mergeCells count="2">
    <mergeCell ref="A6:G6"/>
    <mergeCell ref="A5:G5"/>
  </mergeCells>
  <pageMargins left="0.51181102362204722" right="0.51181102362204722" top="0.55118110236220474" bottom="0.55118110236220474" header="0.31496062992125984" footer="0.31496062992125984"/>
  <pageSetup paperSize="9" scale="5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Макеева</cp:lastModifiedBy>
  <cp:lastPrinted>2015-04-21T14:12:57Z</cp:lastPrinted>
  <dcterms:created xsi:type="dcterms:W3CDTF">2014-12-07T15:51:38Z</dcterms:created>
  <dcterms:modified xsi:type="dcterms:W3CDTF">2015-04-21T14:13:11Z</dcterms:modified>
</cp:coreProperties>
</file>