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0" yWindow="3660" windowWidth="19320" windowHeight="74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Лист1!$A$7:$F$226</definedName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F215" i="1" l="1"/>
  <c r="E215" i="1"/>
  <c r="F224" i="1" l="1"/>
  <c r="F223" i="1" s="1"/>
  <c r="F221" i="1"/>
  <c r="F220" i="1" s="1"/>
  <c r="F212" i="1"/>
  <c r="F211" i="1" s="1"/>
  <c r="F210" i="1" s="1"/>
  <c r="F208" i="1"/>
  <c r="F207" i="1" s="1"/>
  <c r="F205" i="1"/>
  <c r="F204" i="1" s="1"/>
  <c r="F203" i="1" s="1"/>
  <c r="F201" i="1"/>
  <c r="F200" i="1" s="1"/>
  <c r="F197" i="1"/>
  <c r="F196" i="1" s="1"/>
  <c r="F193" i="1"/>
  <c r="F192" i="1" s="1"/>
  <c r="F190" i="1"/>
  <c r="F189" i="1" s="1"/>
  <c r="F188" i="1" s="1"/>
  <c r="F186" i="1"/>
  <c r="F185" i="1" s="1"/>
  <c r="F182" i="1"/>
  <c r="F180" i="1"/>
  <c r="F177" i="1"/>
  <c r="F176" i="1" s="1"/>
  <c r="F173" i="1"/>
  <c r="F172" i="1" s="1"/>
  <c r="F171" i="1" s="1"/>
  <c r="F167" i="1"/>
  <c r="F166" i="1" s="1"/>
  <c r="F164" i="1"/>
  <c r="F163" i="1" s="1"/>
  <c r="F161" i="1"/>
  <c r="F160" i="1" s="1"/>
  <c r="F158" i="1"/>
  <c r="F157" i="1"/>
  <c r="F155" i="1"/>
  <c r="F154" i="1" s="1"/>
  <c r="F152" i="1"/>
  <c r="F149" i="1"/>
  <c r="F146" i="1"/>
  <c r="F145" i="1" s="1"/>
  <c r="F143" i="1"/>
  <c r="F142" i="1" s="1"/>
  <c r="F140" i="1"/>
  <c r="F137" i="1"/>
  <c r="F134" i="1"/>
  <c r="F133" i="1" s="1"/>
  <c r="F131" i="1"/>
  <c r="F130" i="1" s="1"/>
  <c r="F128" i="1"/>
  <c r="F126" i="1"/>
  <c r="F123" i="1"/>
  <c r="F122" i="1" s="1"/>
  <c r="F120" i="1"/>
  <c r="F119" i="1" s="1"/>
  <c r="F113" i="1" s="1"/>
  <c r="F112" i="1" s="1"/>
  <c r="F107" i="1"/>
  <c r="F106" i="1" s="1"/>
  <c r="F104" i="1"/>
  <c r="F103" i="1" s="1"/>
  <c r="F101" i="1"/>
  <c r="F100" i="1" s="1"/>
  <c r="F98" i="1"/>
  <c r="F97" i="1" s="1"/>
  <c r="F94" i="1"/>
  <c r="F93" i="1" s="1"/>
  <c r="F91" i="1"/>
  <c r="F90" i="1" s="1"/>
  <c r="F88" i="1"/>
  <c r="F87" i="1" s="1"/>
  <c r="F84" i="1"/>
  <c r="F83" i="1" s="1"/>
  <c r="F81" i="1"/>
  <c r="F79" i="1"/>
  <c r="F76" i="1"/>
  <c r="F75" i="1" s="1"/>
  <c r="F73" i="1"/>
  <c r="F71" i="1" s="1"/>
  <c r="F68" i="1"/>
  <c r="F67" i="1" s="1"/>
  <c r="F65" i="1"/>
  <c r="F64" i="1" s="1"/>
  <c r="F61" i="1"/>
  <c r="F60" i="1" s="1"/>
  <c r="F58" i="1"/>
  <c r="F57" i="1" s="1"/>
  <c r="F54" i="1"/>
  <c r="F53" i="1" s="1"/>
  <c r="F50" i="1"/>
  <c r="F49" i="1" s="1"/>
  <c r="F47" i="1"/>
  <c r="F45" i="1"/>
  <c r="F43" i="1"/>
  <c r="F40" i="1"/>
  <c r="F38" i="1"/>
  <c r="F34" i="1"/>
  <c r="F33" i="1" s="1"/>
  <c r="F31" i="1"/>
  <c r="F30" i="1" s="1"/>
  <c r="F28" i="1"/>
  <c r="F27" i="1" s="1"/>
  <c r="F25" i="1"/>
  <c r="F23" i="1"/>
  <c r="F20" i="1"/>
  <c r="F19" i="1" s="1"/>
  <c r="F17" i="1"/>
  <c r="F16" i="1" s="1"/>
  <c r="F13" i="1"/>
  <c r="F12" i="1" s="1"/>
  <c r="F179" i="1" l="1"/>
  <c r="F175" i="1" s="1"/>
  <c r="F148" i="1"/>
  <c r="F214" i="1"/>
  <c r="F136" i="1"/>
  <c r="F37" i="1"/>
  <c r="F195" i="1"/>
  <c r="F125" i="1"/>
  <c r="F86" i="1"/>
  <c r="F78" i="1"/>
  <c r="F70" i="1" s="1"/>
  <c r="F63" i="1"/>
  <c r="F56" i="1"/>
  <c r="F42" i="1"/>
  <c r="F22" i="1"/>
  <c r="F15" i="1" s="1"/>
  <c r="F96" i="1"/>
  <c r="E139" i="1"/>
  <c r="E140" i="1"/>
  <c r="E28" i="1"/>
  <c r="E27" i="1" s="1"/>
  <c r="E50" i="1"/>
  <c r="E49" i="1" s="1"/>
  <c r="F111" i="1" l="1"/>
  <c r="F36" i="1"/>
  <c r="F10" i="1" s="1"/>
  <c r="F170" i="1"/>
  <c r="E120" i="1"/>
  <c r="E119" i="1" s="1"/>
  <c r="E113" i="1" s="1"/>
  <c r="E134" i="1"/>
  <c r="E133" i="1" s="1"/>
  <c r="E128" i="1"/>
  <c r="E54" i="1"/>
  <c r="E53" i="1" s="1"/>
  <c r="E13" i="1"/>
  <c r="E12" i="1" s="1"/>
  <c r="F9" i="1" l="1"/>
  <c r="F226" i="1" s="1"/>
  <c r="E31" i="1"/>
  <c r="E34" i="1"/>
  <c r="E33" i="1" s="1"/>
  <c r="E38" i="1"/>
  <c r="E94" i="1"/>
  <c r="E155" i="1"/>
  <c r="E161" i="1"/>
  <c r="E180" i="1"/>
  <c r="E45" i="1" l="1"/>
  <c r="E131" i="1" l="1"/>
  <c r="E130" i="1" s="1"/>
  <c r="E126" i="1"/>
  <c r="E125" i="1" s="1"/>
  <c r="E104" i="1"/>
  <c r="E103" i="1" s="1"/>
  <c r="E30" i="1"/>
  <c r="E40" i="1"/>
  <c r="E73" i="1"/>
  <c r="E224" i="1"/>
  <c r="E223" i="1" s="1"/>
  <c r="E182" i="1" l="1"/>
  <c r="E179" i="1" s="1"/>
  <c r="E167" i="1"/>
  <c r="E37" i="1"/>
  <c r="E47" i="1"/>
  <c r="E25" i="1"/>
  <c r="E112" i="1" l="1"/>
  <c r="E43" i="1"/>
  <c r="E42" i="1" s="1"/>
  <c r="E58" i="1"/>
  <c r="E57" i="1" s="1"/>
  <c r="E61" i="1"/>
  <c r="E60" i="1" s="1"/>
  <c r="E65" i="1"/>
  <c r="E64" i="1" s="1"/>
  <c r="E68" i="1"/>
  <c r="E67" i="1" s="1"/>
  <c r="E71" i="1"/>
  <c r="E76" i="1"/>
  <c r="E75" i="1" s="1"/>
  <c r="E79" i="1"/>
  <c r="E81" i="1"/>
  <c r="E84" i="1"/>
  <c r="E83" i="1" s="1"/>
  <c r="E88" i="1"/>
  <c r="E87" i="1" s="1"/>
  <c r="E91" i="1"/>
  <c r="E90" i="1" s="1"/>
  <c r="E93" i="1"/>
  <c r="E98" i="1"/>
  <c r="E97" i="1" s="1"/>
  <c r="E101" i="1"/>
  <c r="E100" i="1" s="1"/>
  <c r="E107" i="1"/>
  <c r="E106" i="1" s="1"/>
  <c r="E123" i="1"/>
  <c r="E122" i="1" s="1"/>
  <c r="E137" i="1"/>
  <c r="E136" i="1" s="1"/>
  <c r="E143" i="1"/>
  <c r="E142" i="1" s="1"/>
  <c r="E146" i="1"/>
  <c r="E145" i="1" s="1"/>
  <c r="E149" i="1"/>
  <c r="E152" i="1"/>
  <c r="E160" i="1"/>
  <c r="E154" i="1"/>
  <c r="E158" i="1"/>
  <c r="E157" i="1" s="1"/>
  <c r="E164" i="1"/>
  <c r="E163" i="1" s="1"/>
  <c r="E166" i="1"/>
  <c r="E173" i="1"/>
  <c r="E172" i="1" s="1"/>
  <c r="E171" i="1" s="1"/>
  <c r="E177" i="1"/>
  <c r="E176" i="1" s="1"/>
  <c r="E186" i="1"/>
  <c r="E185" i="1" s="1"/>
  <c r="E205" i="1"/>
  <c r="E204" i="1" s="1"/>
  <c r="E203" i="1" s="1"/>
  <c r="E190" i="1"/>
  <c r="E189" i="1" s="1"/>
  <c r="E188" i="1" s="1"/>
  <c r="E193" i="1"/>
  <c r="E192" i="1" s="1"/>
  <c r="E197" i="1"/>
  <c r="E196" i="1" s="1"/>
  <c r="E201" i="1"/>
  <c r="E200" i="1" s="1"/>
  <c r="E208" i="1"/>
  <c r="E207" i="1" s="1"/>
  <c r="E212" i="1"/>
  <c r="E211" i="1" s="1"/>
  <c r="E210" i="1" s="1"/>
  <c r="E221" i="1"/>
  <c r="E220" i="1" s="1"/>
  <c r="E23" i="1"/>
  <c r="E22" i="1" s="1"/>
  <c r="E20" i="1"/>
  <c r="E19" i="1" s="1"/>
  <c r="E17" i="1"/>
  <c r="E16" i="1" s="1"/>
  <c r="E148" i="1" l="1"/>
  <c r="E111" i="1" s="1"/>
  <c r="E15" i="1"/>
  <c r="E214" i="1"/>
  <c r="E96" i="1"/>
  <c r="E175" i="1"/>
  <c r="E63" i="1"/>
  <c r="E36" i="1"/>
  <c r="E56" i="1"/>
  <c r="E78" i="1"/>
  <c r="E70" i="1" s="1"/>
  <c r="E86" i="1"/>
  <c r="E195" i="1"/>
  <c r="E10" i="1" l="1"/>
  <c r="E9" i="1" s="1"/>
  <c r="E170" i="1"/>
  <c r="E226" i="1" l="1"/>
</calcChain>
</file>

<file path=xl/sharedStrings.xml><?xml version="1.0" encoding="utf-8"?>
<sst xmlns="http://schemas.openxmlformats.org/spreadsheetml/2006/main" count="301" uniqueCount="129">
  <si>
    <t>Наименование</t>
  </si>
  <si>
    <t>ЦСР</t>
  </si>
  <si>
    <t>ВР</t>
  </si>
  <si>
    <t>Рз</t>
  </si>
  <si>
    <t>Программы</t>
  </si>
  <si>
    <t xml:space="preserve"> 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</si>
  <si>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</si>
  <si>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</si>
  <si>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</si>
  <si>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</si>
  <si>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</si>
  <si>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</si>
  <si>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Закупка товаров, работ, услуг в целях капитального ремонта государственного(муниципального) имущества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</si>
  <si>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</si>
  <si>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</si>
  <si>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Коммунальное хозяйство</t>
  </si>
  <si>
    <t>Мероприятия в области коммунального по строительству инженерных сетей</t>
  </si>
  <si>
    <t>Подпрограмма: Благоустройство</t>
  </si>
  <si>
    <t>Мероприятия по благоустройству городских округов и поселений</t>
  </si>
  <si>
    <t>Благоустройство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</si>
  <si>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</si>
  <si>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 (муниципальной) собственности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</si>
  <si>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</si>
  <si>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</si>
  <si>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Другие вопросы в области национальной экономики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</si>
  <si>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</si>
  <si>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Подпрограмма: Содержание объектов жилищно- коммунального комплекса</t>
  </si>
  <si>
    <t>Содержание территорий общего пользования  поселения</t>
  </si>
  <si>
    <t>Обслуживание линий наружного освещения</t>
  </si>
  <si>
    <t>Обслуживание объектов ливневой канализации</t>
  </si>
  <si>
    <t>Мероприятия в области жилищного хозяйства. Расходы на содержание объектов жилого фонда</t>
  </si>
  <si>
    <t>Субсидии юридическим лицам (кроме некоммерческих организаций), индивидуальным предпринимателям, физическим лицам</t>
  </si>
  <si>
    <t>Жилищное хозяйство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</si>
  <si>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</si>
  <si>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</si>
  <si>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</si>
  <si>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</si>
  <si>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Организация мероприятия. Разработка документации по делам ГО И ЧС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</si>
  <si>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</si>
  <si>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</si>
  <si>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</si>
  <si>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Содержание имущества казны</t>
  </si>
  <si>
    <t>Другие общегосударственные вопросы</t>
  </si>
  <si>
    <t>Муниципальная программа «Социальное развитие  МО Кузьмоловское городское поселение на 2015 год»</t>
  </si>
  <si>
    <t>Обеспечение деятельности муниципальных казенных учреждений культуры</t>
  </si>
  <si>
    <t>Культура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</si>
  <si>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</si>
  <si>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</si>
  <si>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Закупка товаров, работ, услуг в сфере информационно-коммуникационных технологий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</si>
  <si>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</si>
  <si>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Иные межбюджетные трансферты</t>
  </si>
  <si>
    <t>Оказание социальной помощи жителям МО Кузьмоловское городское поселение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</si>
  <si>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</si>
  <si>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</si>
  <si>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Организация работы с людьми пожилого возраста</t>
  </si>
  <si>
    <t>Организация работы с многодетными семьями</t>
  </si>
  <si>
    <t>Развитие молодежной политики на территории МО Кузьмоловское ГП</t>
  </si>
  <si>
    <t>Молодежная политика и оздоровление детей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</si>
  <si>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</si>
  <si>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</si>
  <si>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</si>
  <si>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Развитие физкультуры и спорта на территории МО Кузьмоловское ГП</t>
  </si>
  <si>
    <t>Другие вопросы в области физической культуры и спорта</t>
  </si>
  <si>
    <t>Субсидия на возмещение выпадающих доходов  МКП «Кузьмоловская баня»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</si>
  <si>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</si>
  <si>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</si>
  <si>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Непрограммные расходы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</si>
  <si>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</si>
  <si>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</si>
  <si>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</si>
  <si>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</si>
  <si>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- администрации</t>
  </si>
  <si>
    <t>Расходы на выплаты по оплате туда работников органов местного самоуправления в рамках обеспечения деятельности администрации МО</t>
  </si>
  <si>
    <t>Расходы на обеспечение функций органов местного самоуправления в рамках обеспечения деятельности администрации МО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</si>
  <si>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</si>
  <si>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выполнение передаваемых полномочий Ленинградской области в сфере административных правоотношений</t>
  </si>
  <si>
    <t>Иные выплаты персоналу государственных (муниципальных) органов, за исключением фонда оплаты труда</t>
  </si>
  <si>
    <t xml:space="preserve">Обеспечение проведения выборов и референдумов </t>
  </si>
  <si>
    <t>Проведение выборов в представительные органы МО</t>
  </si>
  <si>
    <t>Обеспечение проведения выборов и референдумов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</si>
  <si>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</si>
  <si>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</si>
  <si>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Резервные фонды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</si>
  <si>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</si>
  <si>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</si>
  <si>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</si>
  <si>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</si>
  <si>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 xml:space="preserve">Расходы на осуществление первичного воинского учета на территориях, где отсутствуют военные комиссариаты </t>
  </si>
  <si>
    <t>Осуществление первичного воинского учета на территориях, где отсутствуют военные комиссариаты</t>
  </si>
  <si>
    <t>Расходы на обеспечение функций органов муниципального образования. Совет депутатов</t>
  </si>
  <si>
    <t>Расходы на обеспечение функций органов МО. Совет депутатов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</si>
  <si>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</si>
  <si>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Итого расходы</t>
  </si>
  <si>
    <t>0103</t>
  </si>
  <si>
    <t>0203</t>
  </si>
  <si>
    <t>0113</t>
  </si>
  <si>
    <t>0111</t>
  </si>
  <si>
    <t>0107</t>
  </si>
  <si>
    <t>0104</t>
  </si>
  <si>
    <t>0502</t>
  </si>
  <si>
    <t>0707</t>
  </si>
  <si>
    <t>0801</t>
  </si>
  <si>
    <t>0503</t>
  </si>
  <si>
    <t>0412</t>
  </si>
  <si>
    <t>0309</t>
  </si>
  <si>
    <t>0501</t>
  </si>
  <si>
    <t>0409</t>
  </si>
  <si>
    <t>Пенсии,пособия, выплачиваемые организациями сектора государственного управления</t>
  </si>
  <si>
    <t>Непрограммные расходы. Содержание аппарата Совета депутатов.</t>
  </si>
  <si>
    <t>Капитальный ремонт и ремонт автомобильных дорог за счет средств дорожного фонда Ленинградской области</t>
  </si>
  <si>
    <t>Проектирование объектов инженерной и транспортной инфраструктуры на земельных участках,предоставленных для ИЖС</t>
  </si>
  <si>
    <t>"МП: "Социальное развитие МО Кузьмоловское ГП". Мероприятия по развитию общественной инфраструктуры"</t>
  </si>
  <si>
    <t>МП "Социальное развитие МО "Кузьмоловское ГП". Капитальный ремонт объектов культуры городских поселений ЛО.</t>
  </si>
  <si>
    <t>Закупка товаров, работ, услуг в целях капитального ремонта государственного (муниципального) имущества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</si>
  <si>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</si>
  <si>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>Субсидии на мероприятия, направленные на безаварийную работу объектов водоснабжения и водоотведения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</si>
  <si>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</si>
  <si>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</si>
  <si>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>Централизованное обеспечение подведомственных учреждений</t>
  </si>
  <si>
    <t>Субсидии на реализацию мероприятий по подготовке объектов теплоснабжения к отопительному сезону</t>
  </si>
  <si>
    <t>Субсидии на капитальный ремонт и ремонт дворовых территорий и проездов за счет средств дорожного фонда Ленинградской области</t>
  </si>
  <si>
    <t>Приобретение товаров, работ, услуг в пользу граждан в целях их социального обеспечения</t>
  </si>
  <si>
    <t>Уплата иных платежей</t>
  </si>
  <si>
    <t>РАСПРЕДЕЛЕНИЕ 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 муниципального образования Кузьмоловское городского поселения за 9 месяцев  2015 года</t>
  </si>
  <si>
    <t>Факт за 9 месяцев 2015 г.(тыс. руб.)</t>
  </si>
  <si>
    <t>План на 2015 год (тыс. руб.)</t>
  </si>
  <si>
    <t>Субсидиии на газификацию в рамках подпрограммы "Устойчивое развитие сельских территорий"</t>
  </si>
  <si>
    <t>Расходы на формирование фонда капитального ремонта</t>
  </si>
  <si>
    <t xml:space="preserve">Приложение № 6 к Постановлению администрации МО Кузьмоловское городское поселение от  08.10.2015         №367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</si>
</sst>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2" fontId="1" fillId="0" borderId="0" xfId="0" applyNumberFormat="1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/>
    <xf numFmtId="2" fontId="2" fillId="0" borderId="4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 applyAlignment="1">
      <alignment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top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/>
    <xf numFmtId="49" fontId="1" fillId="0" borderId="1" xfId="0" applyNumberFormat="1" applyFont="1" applyFill="1" applyBorder="1"/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tabSelected="1" zoomScale="80" zoomScaleNormal="80" workbookViewId="0">
      <selection activeCell="K10" sqref="K10"/>
    </sheetView>
  </sheetViews>
  <sheetFormatPr defaultRowHeight="18.75" x14ac:dyDescent="0.3"/>
  <cols>
    <col min="1" max="1" width="44.85546875" style="1" customWidth="1"/>
    <col min="2" max="2" width="13.140625" style="1" customWidth="1"/>
    <col min="3" max="3" width="8.140625" style="2" customWidth="1"/>
    <col min="4" max="4" width="8.85546875" style="3" customWidth="1"/>
    <col min="5" max="5" width="22.140625" style="4" customWidth="1"/>
    <col min="6" max="6" width="24.5703125" style="4" customWidth="1"/>
    <col min="7" max="16384" width="9.140625" style="1"/>
  </cols>
  <sheetData>
    <row r="1" spans="1:7" x14ac:dyDescent="0.3">
      <c r="A1" s="50" t="s">
        <v>123</v>
      </c>
      <c r="B1" s="50"/>
      <c r="C1" s="50"/>
      <c r="D1" s="50"/>
      <c r="E1" s="50"/>
      <c r="F1" s="38" t="s">
        <v>128</v>
      </c>
    </row>
    <row r="2" spans="1:7" ht="79.5" customHeight="1" x14ac:dyDescent="0.3">
      <c r="A2" s="50"/>
      <c r="B2" s="50"/>
      <c r="C2" s="50"/>
      <c r="D2" s="50"/>
      <c r="E2" s="50"/>
      <c r="F2" s="39"/>
    </row>
    <row r="3" spans="1:7" x14ac:dyDescent="0.3">
      <c r="A3" s="50"/>
      <c r="B3" s="50"/>
      <c r="C3" s="50"/>
      <c r="D3" s="50"/>
      <c r="E3" s="50"/>
    </row>
    <row r="4" spans="1:7" ht="9" customHeight="1" x14ac:dyDescent="0.3">
      <c r="A4" s="50"/>
      <c r="B4" s="50"/>
      <c r="C4" s="50"/>
      <c r="D4" s="50"/>
      <c r="E4" s="50"/>
    </row>
    <row r="5" spans="1:7" ht="4.5" hidden="1" customHeight="1" x14ac:dyDescent="0.3">
      <c r="A5" s="50"/>
      <c r="B5" s="50"/>
      <c r="C5" s="50"/>
      <c r="D5" s="50"/>
      <c r="E5" s="50"/>
    </row>
    <row r="6" spans="1:7" ht="5.25" customHeight="1" thickBot="1" x14ac:dyDescent="0.35">
      <c r="A6" s="5"/>
      <c r="B6" s="5"/>
      <c r="C6" s="6"/>
      <c r="D6" s="7"/>
      <c r="E6" s="8"/>
      <c r="F6" s="8"/>
    </row>
    <row r="7" spans="1:7" ht="57" thickBot="1" x14ac:dyDescent="0.35">
      <c r="A7" s="9" t="s">
        <v>0</v>
      </c>
      <c r="B7" s="10" t="s">
        <v>1</v>
      </c>
      <c r="C7" s="10" t="s">
        <v>2</v>
      </c>
      <c r="D7" s="11" t="s">
        <v>3</v>
      </c>
      <c r="E7" s="29" t="s">
        <v>125</v>
      </c>
      <c r="F7" s="29" t="s">
        <v>124</v>
      </c>
    </row>
    <row r="8" spans="1:7" ht="19.5" thickBot="1" x14ac:dyDescent="0.35">
      <c r="A8" s="9"/>
      <c r="B8" s="10"/>
      <c r="C8" s="10"/>
      <c r="D8" s="11"/>
      <c r="E8" s="12"/>
      <c r="F8" s="12"/>
    </row>
    <row r="9" spans="1:7" ht="19.5" thickBot="1" x14ac:dyDescent="0.35">
      <c r="A9" s="13" t="s">
        <v>4</v>
      </c>
      <c r="B9" s="14"/>
      <c r="C9" s="14"/>
      <c r="D9" s="15"/>
      <c r="E9" s="31">
        <f>E10+E86+E96+E111</f>
        <v>105764.70000000001</v>
      </c>
      <c r="F9" s="31">
        <f>F10+F86+F96+F111</f>
        <v>54925.400000000009</v>
      </c>
      <c r="G9" s="4"/>
    </row>
    <row r="10" spans="1:7" ht="169.5" thickBot="1" x14ac:dyDescent="0.35">
      <c r="A10" s="13" t="s">
        <v>5</v>
      </c>
      <c r="B10" s="16">
        <v>8700000</v>
      </c>
      <c r="C10" s="16"/>
      <c r="D10" s="17"/>
      <c r="E10" s="31">
        <f>E15+E36+E56+E63+E11+E70+E12</f>
        <v>61492.800000000003</v>
      </c>
      <c r="F10" s="31">
        <f>F15+F36+F56+F11+F63+F70+F12</f>
        <v>21051.800000000003</v>
      </c>
    </row>
    <row r="11" spans="1:7" ht="75.75" thickBot="1" x14ac:dyDescent="0.35">
      <c r="A11" s="35" t="s">
        <v>126</v>
      </c>
      <c r="B11" s="34">
        <v>8707066</v>
      </c>
      <c r="C11" s="16">
        <v>414</v>
      </c>
      <c r="D11" s="17" t="s">
        <v>99</v>
      </c>
      <c r="E11" s="31">
        <v>2519.3000000000002</v>
      </c>
      <c r="F11" s="31">
        <v>2370</v>
      </c>
    </row>
    <row r="12" spans="1:7" ht="150.75" thickBot="1" x14ac:dyDescent="0.35">
      <c r="A12" s="13" t="s">
        <v>114</v>
      </c>
      <c r="B12" s="16">
        <v>8707078</v>
      </c>
      <c r="C12" s="16"/>
      <c r="D12" s="17"/>
      <c r="E12" s="31">
        <f>E13</f>
        <v>1347</v>
      </c>
      <c r="F12" s="31">
        <f>F13</f>
        <v>1308.9000000000001</v>
      </c>
    </row>
    <row r="13" spans="1:7" ht="75.75" thickBot="1" x14ac:dyDescent="0.35">
      <c r="A13" s="23" t="s">
        <v>21</v>
      </c>
      <c r="B13" s="16">
        <v>8707078</v>
      </c>
      <c r="C13" s="16">
        <v>414</v>
      </c>
      <c r="D13" s="17"/>
      <c r="E13" s="31">
        <f>E14</f>
        <v>1347</v>
      </c>
      <c r="F13" s="31">
        <f>F14</f>
        <v>1308.9000000000001</v>
      </c>
    </row>
    <row r="14" spans="1:7" ht="19.5" thickBot="1" x14ac:dyDescent="0.35">
      <c r="A14" s="23" t="s">
        <v>15</v>
      </c>
      <c r="B14" s="16">
        <v>8707078</v>
      </c>
      <c r="C14" s="16">
        <v>414</v>
      </c>
      <c r="D14" s="17" t="s">
        <v>99</v>
      </c>
      <c r="E14" s="31">
        <v>1347</v>
      </c>
      <c r="F14" s="31">
        <v>1308.9000000000001</v>
      </c>
    </row>
    <row r="15" spans="1:7" ht="113.25" thickBot="1" x14ac:dyDescent="0.35">
      <c r="A15" s="13" t="s">
        <v>6</v>
      </c>
      <c r="B15" s="16">
        <v>8710000</v>
      </c>
      <c r="C15" s="16"/>
      <c r="D15" s="17"/>
      <c r="E15" s="31">
        <f>E16+E19+E22+E30+E27+E33</f>
        <v>20828.5</v>
      </c>
      <c r="F15" s="31">
        <f>F16+F19+F22+F30+F27+F33</f>
        <v>6894.2000000000007</v>
      </c>
    </row>
    <row r="16" spans="1:7" ht="75.75" thickBot="1" x14ac:dyDescent="0.35">
      <c r="A16" s="23" t="s">
        <v>7</v>
      </c>
      <c r="B16" s="16">
        <v>8710011</v>
      </c>
      <c r="C16" s="18"/>
      <c r="D16" s="17"/>
      <c r="E16" s="31">
        <f>E17</f>
        <v>8019.3</v>
      </c>
      <c r="F16" s="31">
        <f>F17</f>
        <v>1919</v>
      </c>
    </row>
    <row r="17" spans="1:6" ht="75.75" thickBot="1" x14ac:dyDescent="0.35">
      <c r="A17" s="23" t="s">
        <v>8</v>
      </c>
      <c r="B17" s="16">
        <v>8710011</v>
      </c>
      <c r="C17" s="16">
        <v>244</v>
      </c>
      <c r="D17" s="19"/>
      <c r="E17" s="32">
        <f>E18</f>
        <v>8019.3</v>
      </c>
      <c r="F17" s="32">
        <f>F18</f>
        <v>1919</v>
      </c>
    </row>
    <row r="18" spans="1:6" ht="38.25" thickBot="1" x14ac:dyDescent="0.35">
      <c r="A18" s="20" t="s">
        <v>9</v>
      </c>
      <c r="B18" s="16">
        <v>8710011</v>
      </c>
      <c r="C18" s="16">
        <v>244</v>
      </c>
      <c r="D18" s="17" t="s">
        <v>106</v>
      </c>
      <c r="E18" s="32">
        <v>8019.3</v>
      </c>
      <c r="F18" s="32">
        <v>1919</v>
      </c>
    </row>
    <row r="19" spans="1:6" ht="113.25" thickBot="1" x14ac:dyDescent="0.35">
      <c r="A19" s="23" t="s">
        <v>10</v>
      </c>
      <c r="B19" s="16">
        <v>8710012</v>
      </c>
      <c r="C19" s="18"/>
      <c r="D19" s="17"/>
      <c r="E19" s="31">
        <f>E20</f>
        <v>4009.4</v>
      </c>
      <c r="F19" s="31">
        <f>F20</f>
        <v>3446.1</v>
      </c>
    </row>
    <row r="20" spans="1:6" ht="75.75" thickBot="1" x14ac:dyDescent="0.35">
      <c r="A20" s="23" t="s">
        <v>8</v>
      </c>
      <c r="B20" s="16">
        <v>8710012</v>
      </c>
      <c r="C20" s="16">
        <v>244</v>
      </c>
      <c r="D20" s="19"/>
      <c r="E20" s="32">
        <f>E21</f>
        <v>4009.4</v>
      </c>
      <c r="F20" s="32">
        <f>F21</f>
        <v>3446.1</v>
      </c>
    </row>
    <row r="21" spans="1:6" ht="38.25" thickBot="1" x14ac:dyDescent="0.35">
      <c r="A21" s="20" t="s">
        <v>9</v>
      </c>
      <c r="B21" s="16">
        <v>8710012</v>
      </c>
      <c r="C21" s="16">
        <v>244</v>
      </c>
      <c r="D21" s="17" t="s">
        <v>106</v>
      </c>
      <c r="E21" s="32">
        <v>4009.4</v>
      </c>
      <c r="F21" s="32">
        <v>3446.1</v>
      </c>
    </row>
    <row r="22" spans="1:6" ht="94.5" thickBot="1" x14ac:dyDescent="0.35">
      <c r="A22" s="23" t="s">
        <v>11</v>
      </c>
      <c r="B22" s="16">
        <v>8710013</v>
      </c>
      <c r="C22" s="18"/>
      <c r="D22" s="17"/>
      <c r="E22" s="31">
        <f>E23+E25</f>
        <v>1928.5</v>
      </c>
      <c r="F22" s="31">
        <f>F23+F25</f>
        <v>557.79999999999995</v>
      </c>
    </row>
    <row r="23" spans="1:6" ht="75.75" thickBot="1" x14ac:dyDescent="0.35">
      <c r="A23" s="23" t="s">
        <v>12</v>
      </c>
      <c r="B23" s="16">
        <v>8710013</v>
      </c>
      <c r="C23" s="16">
        <v>243</v>
      </c>
      <c r="D23" s="19"/>
      <c r="E23" s="32">
        <f>E24</f>
        <v>1200.5</v>
      </c>
      <c r="F23" s="32">
        <f>F24</f>
        <v>0</v>
      </c>
    </row>
    <row r="24" spans="1:6" ht="38.25" thickBot="1" x14ac:dyDescent="0.35">
      <c r="A24" s="20" t="s">
        <v>9</v>
      </c>
      <c r="B24" s="16">
        <v>8710013</v>
      </c>
      <c r="C24" s="16">
        <v>243</v>
      </c>
      <c r="D24" s="17" t="s">
        <v>106</v>
      </c>
      <c r="E24" s="32">
        <v>1200.5</v>
      </c>
      <c r="F24" s="32">
        <v>0</v>
      </c>
    </row>
    <row r="25" spans="1:6" ht="75.75" thickBot="1" x14ac:dyDescent="0.35">
      <c r="A25" s="23" t="s">
        <v>8</v>
      </c>
      <c r="B25" s="16">
        <v>8710013</v>
      </c>
      <c r="C25" s="16">
        <v>244</v>
      </c>
      <c r="D25" s="19"/>
      <c r="E25" s="32">
        <f>E26</f>
        <v>728</v>
      </c>
      <c r="F25" s="32">
        <f>F26</f>
        <v>557.79999999999995</v>
      </c>
    </row>
    <row r="26" spans="1:6" ht="38.25" thickBot="1" x14ac:dyDescent="0.35">
      <c r="A26" s="20" t="s">
        <v>9</v>
      </c>
      <c r="B26" s="16">
        <v>8710013</v>
      </c>
      <c r="C26" s="16">
        <v>244</v>
      </c>
      <c r="D26" s="17" t="s">
        <v>106</v>
      </c>
      <c r="E26" s="32">
        <v>728</v>
      </c>
      <c r="F26" s="32">
        <v>557.79999999999995</v>
      </c>
    </row>
    <row r="27" spans="1:6" ht="94.5" thickBot="1" x14ac:dyDescent="0.35">
      <c r="A27" s="20" t="s">
        <v>120</v>
      </c>
      <c r="B27" s="16">
        <v>8717013</v>
      </c>
      <c r="C27" s="16"/>
      <c r="D27" s="17"/>
      <c r="E27" s="31">
        <f>E28</f>
        <v>463.7</v>
      </c>
      <c r="F27" s="31">
        <f>F28</f>
        <v>463.7</v>
      </c>
    </row>
    <row r="28" spans="1:6" ht="75.75" thickBot="1" x14ac:dyDescent="0.35">
      <c r="A28" s="20" t="s">
        <v>8</v>
      </c>
      <c r="B28" s="16">
        <v>8717013</v>
      </c>
      <c r="C28" s="16">
        <v>244</v>
      </c>
      <c r="D28" s="17"/>
      <c r="E28" s="32">
        <f>E29</f>
        <v>463.7</v>
      </c>
      <c r="F28" s="32">
        <f>F29</f>
        <v>463.7</v>
      </c>
    </row>
    <row r="29" spans="1:6" ht="38.25" thickBot="1" x14ac:dyDescent="0.35">
      <c r="A29" s="20" t="s">
        <v>9</v>
      </c>
      <c r="B29" s="16">
        <v>8717013</v>
      </c>
      <c r="C29" s="16">
        <v>244</v>
      </c>
      <c r="D29" s="17" t="s">
        <v>106</v>
      </c>
      <c r="E29" s="32">
        <v>463.7</v>
      </c>
      <c r="F29" s="32">
        <v>463.7</v>
      </c>
    </row>
    <row r="30" spans="1:6" ht="75.75" thickBot="1" x14ac:dyDescent="0.35">
      <c r="A30" s="20" t="s">
        <v>109</v>
      </c>
      <c r="B30" s="16">
        <v>8717014</v>
      </c>
      <c r="C30" s="16"/>
      <c r="D30" s="17"/>
      <c r="E30" s="31">
        <f>E31</f>
        <v>6175</v>
      </c>
      <c r="F30" s="31">
        <f>F31</f>
        <v>275</v>
      </c>
    </row>
    <row r="31" spans="1:6" ht="75.75" thickBot="1" x14ac:dyDescent="0.35">
      <c r="A31" s="20" t="s">
        <v>8</v>
      </c>
      <c r="B31" s="16">
        <v>8717014</v>
      </c>
      <c r="C31" s="16">
        <v>244</v>
      </c>
      <c r="D31" s="17"/>
      <c r="E31" s="32">
        <f>E32</f>
        <v>6175</v>
      </c>
      <c r="F31" s="32">
        <f>F32</f>
        <v>275</v>
      </c>
    </row>
    <row r="32" spans="1:6" ht="38.25" thickBot="1" x14ac:dyDescent="0.35">
      <c r="A32" s="20" t="s">
        <v>9</v>
      </c>
      <c r="B32" s="16">
        <v>8717014</v>
      </c>
      <c r="C32" s="16">
        <v>244</v>
      </c>
      <c r="D32" s="17" t="s">
        <v>106</v>
      </c>
      <c r="E32" s="32">
        <v>6175</v>
      </c>
      <c r="F32" s="32">
        <v>275</v>
      </c>
    </row>
    <row r="33" spans="1:6" ht="94.5" thickBot="1" x14ac:dyDescent="0.35">
      <c r="A33" s="20" t="s">
        <v>116</v>
      </c>
      <c r="B33" s="16">
        <v>8717088</v>
      </c>
      <c r="C33" s="16"/>
      <c r="D33" s="17"/>
      <c r="E33" s="32">
        <f>E34</f>
        <v>232.6</v>
      </c>
      <c r="F33" s="32">
        <f>F34</f>
        <v>232.6</v>
      </c>
    </row>
    <row r="34" spans="1:6" ht="75.75" thickBot="1" x14ac:dyDescent="0.35">
      <c r="A34" s="23" t="s">
        <v>8</v>
      </c>
      <c r="B34" s="16">
        <v>8717088</v>
      </c>
      <c r="C34" s="16">
        <v>244</v>
      </c>
      <c r="D34" s="17"/>
      <c r="E34" s="32">
        <f>E35</f>
        <v>232.6</v>
      </c>
      <c r="F34" s="32">
        <f>F35</f>
        <v>232.6</v>
      </c>
    </row>
    <row r="35" spans="1:6" ht="38.25" thickBot="1" x14ac:dyDescent="0.35">
      <c r="A35" s="20" t="s">
        <v>9</v>
      </c>
      <c r="B35" s="16">
        <v>8717088</v>
      </c>
      <c r="C35" s="16">
        <v>244</v>
      </c>
      <c r="D35" s="17" t="s">
        <v>106</v>
      </c>
      <c r="E35" s="32">
        <v>232.6</v>
      </c>
      <c r="F35" s="32">
        <v>232.6</v>
      </c>
    </row>
    <row r="36" spans="1:6" ht="57" thickBot="1" x14ac:dyDescent="0.35">
      <c r="A36" s="13" t="s">
        <v>13</v>
      </c>
      <c r="B36" s="16">
        <v>8720000</v>
      </c>
      <c r="C36" s="16"/>
      <c r="D36" s="17"/>
      <c r="E36" s="31">
        <f>E37+E42</f>
        <v>20326.599999999999</v>
      </c>
      <c r="F36" s="31">
        <f>F37+F42</f>
        <v>1692.1999999999998</v>
      </c>
    </row>
    <row r="37" spans="1:6" ht="57" thickBot="1" x14ac:dyDescent="0.35">
      <c r="A37" s="23" t="s">
        <v>14</v>
      </c>
      <c r="B37" s="16">
        <v>8720021</v>
      </c>
      <c r="C37" s="18"/>
      <c r="D37" s="19"/>
      <c r="E37" s="31">
        <f>E38+E40</f>
        <v>6308</v>
      </c>
      <c r="F37" s="31">
        <f>F38+F40</f>
        <v>837.8</v>
      </c>
    </row>
    <row r="38" spans="1:6" ht="75.75" thickBot="1" x14ac:dyDescent="0.35">
      <c r="A38" s="23" t="s">
        <v>12</v>
      </c>
      <c r="B38" s="16">
        <v>8720021</v>
      </c>
      <c r="C38" s="16">
        <v>243</v>
      </c>
      <c r="D38" s="17"/>
      <c r="E38" s="32">
        <f>E39</f>
        <v>4758.5</v>
      </c>
      <c r="F38" s="32">
        <f>F39</f>
        <v>0</v>
      </c>
    </row>
    <row r="39" spans="1:6" ht="19.5" thickBot="1" x14ac:dyDescent="0.35">
      <c r="A39" s="23" t="s">
        <v>15</v>
      </c>
      <c r="B39" s="16">
        <v>8720021</v>
      </c>
      <c r="C39" s="16">
        <v>243</v>
      </c>
      <c r="D39" s="17" t="s">
        <v>99</v>
      </c>
      <c r="E39" s="32">
        <v>4758.5</v>
      </c>
      <c r="F39" s="32">
        <v>0</v>
      </c>
    </row>
    <row r="40" spans="1:6" ht="75.75" thickBot="1" x14ac:dyDescent="0.35">
      <c r="A40" s="23" t="s">
        <v>8</v>
      </c>
      <c r="B40" s="16">
        <v>8720021</v>
      </c>
      <c r="C40" s="16">
        <v>244</v>
      </c>
      <c r="D40" s="17"/>
      <c r="E40" s="32">
        <f>E41</f>
        <v>1549.5</v>
      </c>
      <c r="F40" s="32">
        <f>F41</f>
        <v>837.8</v>
      </c>
    </row>
    <row r="41" spans="1:6" ht="19.5" thickBot="1" x14ac:dyDescent="0.35">
      <c r="A41" s="23" t="s">
        <v>15</v>
      </c>
      <c r="B41" s="16">
        <v>8720021</v>
      </c>
      <c r="C41" s="16">
        <v>244</v>
      </c>
      <c r="D41" s="17" t="s">
        <v>99</v>
      </c>
      <c r="E41" s="32">
        <v>1549.5</v>
      </c>
      <c r="F41" s="32">
        <v>837.8</v>
      </c>
    </row>
    <row r="42" spans="1:6" ht="57" thickBot="1" x14ac:dyDescent="0.35">
      <c r="A42" s="23" t="s">
        <v>16</v>
      </c>
      <c r="B42" s="16">
        <v>8720022</v>
      </c>
      <c r="C42" s="18"/>
      <c r="D42" s="19"/>
      <c r="E42" s="31">
        <f>E43+E45+E47+E49+E53</f>
        <v>14018.599999999999</v>
      </c>
      <c r="F42" s="31">
        <f>F43+F45+F47+F49+F53</f>
        <v>854.4</v>
      </c>
    </row>
    <row r="43" spans="1:6" ht="75.75" thickBot="1" x14ac:dyDescent="0.35">
      <c r="A43" s="23" t="s">
        <v>12</v>
      </c>
      <c r="B43" s="16">
        <v>8720022</v>
      </c>
      <c r="C43" s="16">
        <v>243</v>
      </c>
      <c r="D43" s="17"/>
      <c r="E43" s="32">
        <f>E44</f>
        <v>520.79999999999995</v>
      </c>
      <c r="F43" s="32">
        <f>F44</f>
        <v>490.8</v>
      </c>
    </row>
    <row r="44" spans="1:6" ht="19.5" thickBot="1" x14ac:dyDescent="0.35">
      <c r="A44" s="23" t="s">
        <v>15</v>
      </c>
      <c r="B44" s="16">
        <v>8720022</v>
      </c>
      <c r="C44" s="16">
        <v>243</v>
      </c>
      <c r="D44" s="17" t="s">
        <v>99</v>
      </c>
      <c r="E44" s="32">
        <v>520.79999999999995</v>
      </c>
      <c r="F44" s="32">
        <v>490.8</v>
      </c>
    </row>
    <row r="45" spans="1:6" ht="75.75" thickBot="1" x14ac:dyDescent="0.35">
      <c r="A45" s="23" t="s">
        <v>8</v>
      </c>
      <c r="B45" s="16">
        <v>8720022</v>
      </c>
      <c r="C45" s="16">
        <v>244</v>
      </c>
      <c r="D45" s="17"/>
      <c r="E45" s="32">
        <f>E46</f>
        <v>523.70000000000005</v>
      </c>
      <c r="F45" s="32">
        <f>F46</f>
        <v>173.5</v>
      </c>
    </row>
    <row r="46" spans="1:6" ht="19.5" thickBot="1" x14ac:dyDescent="0.35">
      <c r="A46" s="23" t="s">
        <v>15</v>
      </c>
      <c r="B46" s="16">
        <v>8720022</v>
      </c>
      <c r="C46" s="16">
        <v>244</v>
      </c>
      <c r="D46" s="17" t="s">
        <v>99</v>
      </c>
      <c r="E46" s="32">
        <v>523.70000000000005</v>
      </c>
      <c r="F46" s="32">
        <v>173.5</v>
      </c>
    </row>
    <row r="47" spans="1:6" ht="75.75" thickBot="1" x14ac:dyDescent="0.35">
      <c r="A47" s="23" t="s">
        <v>21</v>
      </c>
      <c r="B47" s="16">
        <v>8720022</v>
      </c>
      <c r="C47" s="16">
        <v>414</v>
      </c>
      <c r="D47" s="17"/>
      <c r="E47" s="32">
        <f>E48</f>
        <v>379.4</v>
      </c>
      <c r="F47" s="32">
        <f>F48</f>
        <v>190.1</v>
      </c>
    </row>
    <row r="48" spans="1:6" ht="19.5" thickBot="1" x14ac:dyDescent="0.35">
      <c r="A48" s="23" t="s">
        <v>15</v>
      </c>
      <c r="B48" s="16">
        <v>8720022</v>
      </c>
      <c r="C48" s="16">
        <v>414</v>
      </c>
      <c r="D48" s="17" t="s">
        <v>99</v>
      </c>
      <c r="E48" s="32">
        <v>379.4</v>
      </c>
      <c r="F48" s="32">
        <v>190.1</v>
      </c>
    </row>
    <row r="49" spans="1:6" ht="75.75" thickBot="1" x14ac:dyDescent="0.35">
      <c r="A49" s="23" t="s">
        <v>119</v>
      </c>
      <c r="B49" s="16">
        <v>8727016</v>
      </c>
      <c r="C49" s="16"/>
      <c r="D49" s="17"/>
      <c r="E49" s="32">
        <f>E50+E51</f>
        <v>4862</v>
      </c>
      <c r="F49" s="32">
        <f>F50+F51</f>
        <v>0</v>
      </c>
    </row>
    <row r="50" spans="1:6" ht="75.75" thickBot="1" x14ac:dyDescent="0.35">
      <c r="A50" s="23" t="s">
        <v>8</v>
      </c>
      <c r="B50" s="16">
        <v>8727016</v>
      </c>
      <c r="C50" s="16">
        <v>244</v>
      </c>
      <c r="D50" s="17"/>
      <c r="E50" s="32">
        <f>E52</f>
        <v>0</v>
      </c>
      <c r="F50" s="32">
        <f>F52</f>
        <v>0</v>
      </c>
    </row>
    <row r="51" spans="1:6" ht="75.75" thickBot="1" x14ac:dyDescent="0.35">
      <c r="A51" s="30" t="s">
        <v>119</v>
      </c>
      <c r="B51" s="16">
        <v>8727016</v>
      </c>
      <c r="C51" s="16">
        <v>243</v>
      </c>
      <c r="D51" s="17" t="s">
        <v>99</v>
      </c>
      <c r="E51" s="32">
        <v>4862</v>
      </c>
      <c r="F51" s="32">
        <v>0</v>
      </c>
    </row>
    <row r="52" spans="1:6" ht="19.5" thickBot="1" x14ac:dyDescent="0.35">
      <c r="A52" s="23" t="s">
        <v>15</v>
      </c>
      <c r="B52" s="16">
        <v>8727016</v>
      </c>
      <c r="C52" s="16">
        <v>244</v>
      </c>
      <c r="D52" s="17" t="s">
        <v>99</v>
      </c>
      <c r="E52" s="32">
        <v>0</v>
      </c>
      <c r="F52" s="32">
        <v>0</v>
      </c>
    </row>
    <row r="53" spans="1:6" ht="75.75" thickBot="1" x14ac:dyDescent="0.35">
      <c r="A53" s="23" t="s">
        <v>115</v>
      </c>
      <c r="B53" s="16">
        <v>8727026</v>
      </c>
      <c r="C53" s="16"/>
      <c r="D53" s="17"/>
      <c r="E53" s="32">
        <f>E54</f>
        <v>7732.7</v>
      </c>
      <c r="F53" s="32">
        <f>F54</f>
        <v>0</v>
      </c>
    </row>
    <row r="54" spans="1:6" ht="75.75" thickBot="1" x14ac:dyDescent="0.35">
      <c r="A54" s="23" t="s">
        <v>12</v>
      </c>
      <c r="B54" s="16">
        <v>8727026</v>
      </c>
      <c r="C54" s="16">
        <v>243</v>
      </c>
      <c r="D54" s="17"/>
      <c r="E54" s="32">
        <f>E55</f>
        <v>7732.7</v>
      </c>
      <c r="F54" s="32">
        <f>F55</f>
        <v>0</v>
      </c>
    </row>
    <row r="55" spans="1:6" ht="19.5" thickBot="1" x14ac:dyDescent="0.35">
      <c r="A55" s="23" t="s">
        <v>15</v>
      </c>
      <c r="B55" s="16">
        <v>8727026</v>
      </c>
      <c r="C55" s="16">
        <v>243</v>
      </c>
      <c r="D55" s="17" t="s">
        <v>99</v>
      </c>
      <c r="E55" s="32">
        <v>7732.7</v>
      </c>
      <c r="F55" s="32">
        <v>0</v>
      </c>
    </row>
    <row r="56" spans="1:6" ht="19.5" thickBot="1" x14ac:dyDescent="0.35">
      <c r="A56" s="13" t="s">
        <v>17</v>
      </c>
      <c r="B56" s="16">
        <v>8730000</v>
      </c>
      <c r="C56" s="18"/>
      <c r="D56" s="19"/>
      <c r="E56" s="31">
        <f>E57+E60</f>
        <v>2715.9</v>
      </c>
      <c r="F56" s="31">
        <f>F57+F60</f>
        <v>659.9</v>
      </c>
    </row>
    <row r="57" spans="1:6" ht="38.25" thickBot="1" x14ac:dyDescent="0.35">
      <c r="A57" s="23" t="s">
        <v>18</v>
      </c>
      <c r="B57" s="16">
        <v>8730031</v>
      </c>
      <c r="C57" s="18"/>
      <c r="D57" s="19"/>
      <c r="E57" s="31">
        <f>E58</f>
        <v>2515.9</v>
      </c>
      <c r="F57" s="31">
        <f>F58</f>
        <v>659.9</v>
      </c>
    </row>
    <row r="58" spans="1:6" ht="75.75" thickBot="1" x14ac:dyDescent="0.35">
      <c r="A58" s="23" t="s">
        <v>8</v>
      </c>
      <c r="B58" s="16">
        <v>8730031</v>
      </c>
      <c r="C58" s="16">
        <v>244</v>
      </c>
      <c r="D58" s="19"/>
      <c r="E58" s="32">
        <f>E59</f>
        <v>2515.9</v>
      </c>
      <c r="F58" s="32">
        <f>F59</f>
        <v>659.9</v>
      </c>
    </row>
    <row r="59" spans="1:6" ht="19.5" thickBot="1" x14ac:dyDescent="0.35">
      <c r="A59" s="23" t="s">
        <v>19</v>
      </c>
      <c r="B59" s="16">
        <v>8730031</v>
      </c>
      <c r="C59" s="16">
        <v>244</v>
      </c>
      <c r="D59" s="17" t="s">
        <v>102</v>
      </c>
      <c r="E59" s="32">
        <v>2515.9</v>
      </c>
      <c r="F59" s="32">
        <v>659.9</v>
      </c>
    </row>
    <row r="60" spans="1:6" ht="38.25" thickBot="1" x14ac:dyDescent="0.35">
      <c r="A60" s="23" t="s">
        <v>20</v>
      </c>
      <c r="B60" s="16">
        <v>8730032</v>
      </c>
      <c r="C60" s="18"/>
      <c r="D60" s="19"/>
      <c r="E60" s="31">
        <f>E61</f>
        <v>200</v>
      </c>
      <c r="F60" s="31">
        <f>F61</f>
        <v>0</v>
      </c>
    </row>
    <row r="61" spans="1:6" ht="75.75" thickBot="1" x14ac:dyDescent="0.35">
      <c r="A61" s="23" t="s">
        <v>21</v>
      </c>
      <c r="B61" s="16">
        <v>8730032</v>
      </c>
      <c r="C61" s="16">
        <v>414</v>
      </c>
      <c r="D61" s="19"/>
      <c r="E61" s="32">
        <f>E62</f>
        <v>200</v>
      </c>
      <c r="F61" s="32">
        <f>F62</f>
        <v>0</v>
      </c>
    </row>
    <row r="62" spans="1:6" ht="19.5" thickBot="1" x14ac:dyDescent="0.35">
      <c r="A62" s="23" t="s">
        <v>19</v>
      </c>
      <c r="B62" s="16">
        <v>8730032</v>
      </c>
      <c r="C62" s="16">
        <v>414</v>
      </c>
      <c r="D62" s="17" t="s">
        <v>102</v>
      </c>
      <c r="E62" s="32">
        <v>200</v>
      </c>
      <c r="F62" s="32">
        <v>0</v>
      </c>
    </row>
    <row r="63" spans="1:6" ht="38.25" thickBot="1" x14ac:dyDescent="0.35">
      <c r="A63" s="13" t="s">
        <v>22</v>
      </c>
      <c r="B63" s="16">
        <v>8740000</v>
      </c>
      <c r="C63" s="18"/>
      <c r="D63" s="19"/>
      <c r="E63" s="31">
        <f>E64+E67</f>
        <v>461.2</v>
      </c>
      <c r="F63" s="31">
        <f>F64+F67</f>
        <v>25</v>
      </c>
    </row>
    <row r="64" spans="1:6" ht="94.5" thickBot="1" x14ac:dyDescent="0.35">
      <c r="A64" s="23" t="s">
        <v>23</v>
      </c>
      <c r="B64" s="16">
        <v>8740001</v>
      </c>
      <c r="C64" s="18"/>
      <c r="D64" s="19"/>
      <c r="E64" s="31">
        <f>E65</f>
        <v>386.2</v>
      </c>
      <c r="F64" s="31">
        <f>F65</f>
        <v>0</v>
      </c>
    </row>
    <row r="65" spans="1:6" ht="75.75" thickBot="1" x14ac:dyDescent="0.35">
      <c r="A65" s="23" t="s">
        <v>8</v>
      </c>
      <c r="B65" s="16">
        <v>8740001</v>
      </c>
      <c r="C65" s="16">
        <v>244</v>
      </c>
      <c r="D65" s="19"/>
      <c r="E65" s="32">
        <f>E66</f>
        <v>386.2</v>
      </c>
      <c r="F65" s="32">
        <f>F66</f>
        <v>0</v>
      </c>
    </row>
    <row r="66" spans="1:6" ht="38.25" thickBot="1" x14ac:dyDescent="0.35">
      <c r="A66" s="23" t="s">
        <v>24</v>
      </c>
      <c r="B66" s="16">
        <v>8740001</v>
      </c>
      <c r="C66" s="16">
        <v>244</v>
      </c>
      <c r="D66" s="17" t="s">
        <v>103</v>
      </c>
      <c r="E66" s="32">
        <v>386.2</v>
      </c>
      <c r="F66" s="32">
        <v>0</v>
      </c>
    </row>
    <row r="67" spans="1:6" ht="113.25" thickBot="1" x14ac:dyDescent="0.35">
      <c r="A67" s="23" t="s">
        <v>25</v>
      </c>
      <c r="B67" s="16">
        <v>8740002</v>
      </c>
      <c r="C67" s="18"/>
      <c r="D67" s="19"/>
      <c r="E67" s="31">
        <f>E68</f>
        <v>75</v>
      </c>
      <c r="F67" s="31">
        <f>F68</f>
        <v>25</v>
      </c>
    </row>
    <row r="68" spans="1:6" ht="75.75" thickBot="1" x14ac:dyDescent="0.35">
      <c r="A68" s="23" t="s">
        <v>8</v>
      </c>
      <c r="B68" s="16">
        <v>8740002</v>
      </c>
      <c r="C68" s="16">
        <v>244</v>
      </c>
      <c r="D68" s="19"/>
      <c r="E68" s="32">
        <f>E69</f>
        <v>75</v>
      </c>
      <c r="F68" s="32">
        <f>F69</f>
        <v>25</v>
      </c>
    </row>
    <row r="69" spans="1:6" ht="38.25" thickBot="1" x14ac:dyDescent="0.35">
      <c r="A69" s="23" t="s">
        <v>24</v>
      </c>
      <c r="B69" s="16">
        <v>8740002</v>
      </c>
      <c r="C69" s="16">
        <v>244</v>
      </c>
      <c r="D69" s="17" t="s">
        <v>103</v>
      </c>
      <c r="E69" s="32">
        <v>75</v>
      </c>
      <c r="F69" s="32">
        <v>25</v>
      </c>
    </row>
    <row r="70" spans="1:6" ht="57" thickBot="1" x14ac:dyDescent="0.35">
      <c r="A70" s="13" t="s">
        <v>26</v>
      </c>
      <c r="B70" s="16">
        <v>8750000</v>
      </c>
      <c r="C70" s="18"/>
      <c r="D70" s="19"/>
      <c r="E70" s="31">
        <f>E71+E75+E78+E83</f>
        <v>13294.300000000001</v>
      </c>
      <c r="F70" s="31">
        <f>F71+F75+F78+F83</f>
        <v>8101.6</v>
      </c>
    </row>
    <row r="71" spans="1:6" x14ac:dyDescent="0.3">
      <c r="A71" s="42" t="s">
        <v>27</v>
      </c>
      <c r="B71" s="44">
        <v>8750001</v>
      </c>
      <c r="C71" s="46"/>
      <c r="D71" s="48"/>
      <c r="E71" s="40">
        <f>E73</f>
        <v>4485.7</v>
      </c>
      <c r="F71" s="40">
        <f>F73</f>
        <v>4056.8</v>
      </c>
    </row>
    <row r="72" spans="1:6" ht="19.5" thickBot="1" x14ac:dyDescent="0.35">
      <c r="A72" s="43"/>
      <c r="B72" s="45"/>
      <c r="C72" s="47"/>
      <c r="D72" s="49"/>
      <c r="E72" s="41"/>
      <c r="F72" s="41"/>
    </row>
    <row r="73" spans="1:6" ht="75.75" thickBot="1" x14ac:dyDescent="0.35">
      <c r="A73" s="23" t="s">
        <v>8</v>
      </c>
      <c r="B73" s="16">
        <v>8750001</v>
      </c>
      <c r="C73" s="16">
        <v>244</v>
      </c>
      <c r="D73" s="19"/>
      <c r="E73" s="32">
        <f>E74</f>
        <v>4485.7</v>
      </c>
      <c r="F73" s="32">
        <f>F74</f>
        <v>4056.8</v>
      </c>
    </row>
    <row r="74" spans="1:6" ht="19.5" thickBot="1" x14ac:dyDescent="0.35">
      <c r="A74" s="23" t="s">
        <v>19</v>
      </c>
      <c r="B74" s="16">
        <v>8750001</v>
      </c>
      <c r="C74" s="16">
        <v>244</v>
      </c>
      <c r="D74" s="17" t="s">
        <v>102</v>
      </c>
      <c r="E74" s="32">
        <v>4485.7</v>
      </c>
      <c r="F74" s="32">
        <v>4056.8</v>
      </c>
    </row>
    <row r="75" spans="1:6" ht="38.25" thickBot="1" x14ac:dyDescent="0.35">
      <c r="A75" s="23" t="s">
        <v>28</v>
      </c>
      <c r="B75" s="16">
        <v>8750002</v>
      </c>
      <c r="C75" s="18"/>
      <c r="D75" s="19"/>
      <c r="E75" s="31">
        <f>E76</f>
        <v>890.1</v>
      </c>
      <c r="F75" s="31">
        <f>F76</f>
        <v>617.4</v>
      </c>
    </row>
    <row r="76" spans="1:6" ht="75.75" thickBot="1" x14ac:dyDescent="0.35">
      <c r="A76" s="23" t="s">
        <v>8</v>
      </c>
      <c r="B76" s="16">
        <v>8750002</v>
      </c>
      <c r="C76" s="16">
        <v>244</v>
      </c>
      <c r="D76" s="19"/>
      <c r="E76" s="32">
        <f>E77</f>
        <v>890.1</v>
      </c>
      <c r="F76" s="32">
        <f>F77</f>
        <v>617.4</v>
      </c>
    </row>
    <row r="77" spans="1:6" ht="19.5" thickBot="1" x14ac:dyDescent="0.35">
      <c r="A77" s="23" t="s">
        <v>19</v>
      </c>
      <c r="B77" s="16">
        <v>8750002</v>
      </c>
      <c r="C77" s="16">
        <v>244</v>
      </c>
      <c r="D77" s="17" t="s">
        <v>102</v>
      </c>
      <c r="E77" s="32">
        <v>890.1</v>
      </c>
      <c r="F77" s="32">
        <v>617.4</v>
      </c>
    </row>
    <row r="78" spans="1:6" ht="57" thickBot="1" x14ac:dyDescent="0.35">
      <c r="A78" s="23" t="s">
        <v>30</v>
      </c>
      <c r="B78" s="16">
        <v>8750003</v>
      </c>
      <c r="C78" s="16"/>
      <c r="D78" s="17"/>
      <c r="E78" s="31">
        <f>E79+E81</f>
        <v>7079.4</v>
      </c>
      <c r="F78" s="31">
        <f>F79+F81</f>
        <v>2979.4</v>
      </c>
    </row>
    <row r="79" spans="1:6" ht="94.5" thickBot="1" x14ac:dyDescent="0.35">
      <c r="A79" s="23" t="s">
        <v>31</v>
      </c>
      <c r="B79" s="16">
        <v>8750003</v>
      </c>
      <c r="C79" s="16">
        <v>810</v>
      </c>
      <c r="D79" s="17"/>
      <c r="E79" s="31">
        <f>E80</f>
        <v>5515.4</v>
      </c>
      <c r="F79" s="31">
        <f>F80</f>
        <v>1926</v>
      </c>
    </row>
    <row r="80" spans="1:6" ht="19.5" thickBot="1" x14ac:dyDescent="0.35">
      <c r="A80" s="23" t="s">
        <v>32</v>
      </c>
      <c r="B80" s="16">
        <v>8750003</v>
      </c>
      <c r="C80" s="16">
        <v>810</v>
      </c>
      <c r="D80" s="17" t="s">
        <v>105</v>
      </c>
      <c r="E80" s="32">
        <v>5515.4</v>
      </c>
      <c r="F80" s="32">
        <v>1926</v>
      </c>
    </row>
    <row r="81" spans="1:6" ht="38.25" thickBot="1" x14ac:dyDescent="0.35">
      <c r="A81" s="23" t="s">
        <v>127</v>
      </c>
      <c r="B81" s="16">
        <v>8750003</v>
      </c>
      <c r="C81" s="16">
        <v>853</v>
      </c>
      <c r="D81" s="17"/>
      <c r="E81" s="31">
        <f>E82</f>
        <v>1564</v>
      </c>
      <c r="F81" s="31">
        <f>F82</f>
        <v>1053.4000000000001</v>
      </c>
    </row>
    <row r="82" spans="1:6" ht="19.5" thickBot="1" x14ac:dyDescent="0.35">
      <c r="A82" s="23" t="s">
        <v>32</v>
      </c>
      <c r="B82" s="16">
        <v>8750003</v>
      </c>
      <c r="C82" s="16">
        <v>853</v>
      </c>
      <c r="D82" s="17" t="s">
        <v>105</v>
      </c>
      <c r="E82" s="32">
        <v>1564</v>
      </c>
      <c r="F82" s="32">
        <v>1053.4000000000001</v>
      </c>
    </row>
    <row r="83" spans="1:6" ht="38.25" thickBot="1" x14ac:dyDescent="0.35">
      <c r="A83" s="23" t="s">
        <v>29</v>
      </c>
      <c r="B83" s="16">
        <v>8750004</v>
      </c>
      <c r="C83" s="18"/>
      <c r="D83" s="19"/>
      <c r="E83" s="31">
        <f>E84</f>
        <v>839.1</v>
      </c>
      <c r="F83" s="31">
        <f>F84</f>
        <v>448</v>
      </c>
    </row>
    <row r="84" spans="1:6" ht="75.75" thickBot="1" x14ac:dyDescent="0.35">
      <c r="A84" s="23" t="s">
        <v>8</v>
      </c>
      <c r="B84" s="16">
        <v>8750004</v>
      </c>
      <c r="C84" s="16">
        <v>244</v>
      </c>
      <c r="D84" s="17"/>
      <c r="E84" s="32">
        <f>E85</f>
        <v>839.1</v>
      </c>
      <c r="F84" s="32">
        <f>F85</f>
        <v>448</v>
      </c>
    </row>
    <row r="85" spans="1:6" ht="19.5" thickBot="1" x14ac:dyDescent="0.35">
      <c r="A85" s="23" t="s">
        <v>15</v>
      </c>
      <c r="B85" s="16">
        <v>8750004</v>
      </c>
      <c r="C85" s="16">
        <v>244</v>
      </c>
      <c r="D85" s="17" t="s">
        <v>99</v>
      </c>
      <c r="E85" s="32">
        <v>839.1</v>
      </c>
      <c r="F85" s="32">
        <v>448</v>
      </c>
    </row>
    <row r="86" spans="1:6" ht="169.5" thickBot="1" x14ac:dyDescent="0.35">
      <c r="A86" s="13" t="s">
        <v>33</v>
      </c>
      <c r="B86" s="16">
        <v>8800000</v>
      </c>
      <c r="C86" s="18"/>
      <c r="D86" s="19"/>
      <c r="E86" s="31">
        <f>E87+E90+E93</f>
        <v>614.70000000000005</v>
      </c>
      <c r="F86" s="31">
        <f>F87+F90+F93</f>
        <v>218.7</v>
      </c>
    </row>
    <row r="87" spans="1:6" ht="57" thickBot="1" x14ac:dyDescent="0.35">
      <c r="A87" s="23" t="s">
        <v>34</v>
      </c>
      <c r="B87" s="16">
        <v>8800001</v>
      </c>
      <c r="C87" s="18"/>
      <c r="D87" s="19"/>
      <c r="E87" s="31">
        <f>E88</f>
        <v>250</v>
      </c>
      <c r="F87" s="31">
        <f>F88</f>
        <v>0</v>
      </c>
    </row>
    <row r="88" spans="1:6" ht="75.75" thickBot="1" x14ac:dyDescent="0.35">
      <c r="A88" s="23" t="s">
        <v>8</v>
      </c>
      <c r="B88" s="16">
        <v>8800001</v>
      </c>
      <c r="C88" s="16">
        <v>244</v>
      </c>
      <c r="D88" s="19"/>
      <c r="E88" s="32">
        <f>E89</f>
        <v>250</v>
      </c>
      <c r="F88" s="32">
        <f>F89</f>
        <v>0</v>
      </c>
    </row>
    <row r="89" spans="1:6" ht="94.5" thickBot="1" x14ac:dyDescent="0.35">
      <c r="A89" s="23" t="s">
        <v>35</v>
      </c>
      <c r="B89" s="16">
        <v>8800001</v>
      </c>
      <c r="C89" s="16">
        <v>244</v>
      </c>
      <c r="D89" s="17" t="s">
        <v>104</v>
      </c>
      <c r="E89" s="32">
        <v>250</v>
      </c>
      <c r="F89" s="32">
        <v>0</v>
      </c>
    </row>
    <row r="90" spans="1:6" ht="38.25" thickBot="1" x14ac:dyDescent="0.35">
      <c r="A90" s="23" t="s">
        <v>36</v>
      </c>
      <c r="B90" s="16">
        <v>8800002</v>
      </c>
      <c r="C90" s="18"/>
      <c r="D90" s="19"/>
      <c r="E90" s="31">
        <f>E91</f>
        <v>218.7</v>
      </c>
      <c r="F90" s="31">
        <f>F91</f>
        <v>218.7</v>
      </c>
    </row>
    <row r="91" spans="1:6" ht="75.75" thickBot="1" x14ac:dyDescent="0.35">
      <c r="A91" s="23" t="s">
        <v>8</v>
      </c>
      <c r="B91" s="16">
        <v>8800002</v>
      </c>
      <c r="C91" s="16">
        <v>244</v>
      </c>
      <c r="D91" s="19"/>
      <c r="E91" s="32">
        <f>E92</f>
        <v>218.7</v>
      </c>
      <c r="F91" s="32">
        <f>F92</f>
        <v>218.7</v>
      </c>
    </row>
    <row r="92" spans="1:6" ht="94.5" thickBot="1" x14ac:dyDescent="0.35">
      <c r="A92" s="23" t="s">
        <v>35</v>
      </c>
      <c r="B92" s="16">
        <v>8800002</v>
      </c>
      <c r="C92" s="16">
        <v>244</v>
      </c>
      <c r="D92" s="17" t="s">
        <v>104</v>
      </c>
      <c r="E92" s="32">
        <v>218.7</v>
      </c>
      <c r="F92" s="32">
        <v>218.7</v>
      </c>
    </row>
    <row r="93" spans="1:6" ht="57" thickBot="1" x14ac:dyDescent="0.35">
      <c r="A93" s="23" t="s">
        <v>37</v>
      </c>
      <c r="B93" s="16">
        <v>8800003</v>
      </c>
      <c r="C93" s="18"/>
      <c r="D93" s="19"/>
      <c r="E93" s="31">
        <f>E94</f>
        <v>146</v>
      </c>
      <c r="F93" s="31">
        <f>F94</f>
        <v>0</v>
      </c>
    </row>
    <row r="94" spans="1:6" ht="75.75" thickBot="1" x14ac:dyDescent="0.35">
      <c r="A94" s="23" t="s">
        <v>8</v>
      </c>
      <c r="B94" s="16">
        <v>8800003</v>
      </c>
      <c r="C94" s="16">
        <v>244</v>
      </c>
      <c r="D94" s="19"/>
      <c r="E94" s="32">
        <f>E95</f>
        <v>146</v>
      </c>
      <c r="F94" s="32">
        <f>F95</f>
        <v>0</v>
      </c>
    </row>
    <row r="95" spans="1:6" ht="94.5" thickBot="1" x14ac:dyDescent="0.35">
      <c r="A95" s="23" t="s">
        <v>35</v>
      </c>
      <c r="B95" s="16">
        <v>8800003</v>
      </c>
      <c r="C95" s="16">
        <v>244</v>
      </c>
      <c r="D95" s="17" t="s">
        <v>104</v>
      </c>
      <c r="E95" s="32">
        <v>146</v>
      </c>
      <c r="F95" s="32">
        <v>0</v>
      </c>
    </row>
    <row r="96" spans="1:6" ht="113.25" thickBot="1" x14ac:dyDescent="0.35">
      <c r="A96" s="13" t="s">
        <v>38</v>
      </c>
      <c r="B96" s="16">
        <v>8500000</v>
      </c>
      <c r="C96" s="18"/>
      <c r="D96" s="19"/>
      <c r="E96" s="31">
        <f>E97+E100+E106+E103</f>
        <v>4555.1000000000004</v>
      </c>
      <c r="F96" s="31">
        <f>F97+F100+F106+F103</f>
        <v>2501.7000000000003</v>
      </c>
    </row>
    <row r="97" spans="1:6" ht="57" thickBot="1" x14ac:dyDescent="0.35">
      <c r="A97" s="23" t="s">
        <v>39</v>
      </c>
      <c r="B97" s="16">
        <v>8501012</v>
      </c>
      <c r="C97" s="18"/>
      <c r="D97" s="19"/>
      <c r="E97" s="31">
        <f>E98</f>
        <v>957</v>
      </c>
      <c r="F97" s="31">
        <f>F98</f>
        <v>825.6</v>
      </c>
    </row>
    <row r="98" spans="1:6" ht="75.75" thickBot="1" x14ac:dyDescent="0.35">
      <c r="A98" s="23" t="s">
        <v>8</v>
      </c>
      <c r="B98" s="16">
        <v>8501012</v>
      </c>
      <c r="C98" s="16">
        <v>244</v>
      </c>
      <c r="D98" s="19"/>
      <c r="E98" s="32">
        <f>E99</f>
        <v>957</v>
      </c>
      <c r="F98" s="32">
        <f>F99</f>
        <v>825.6</v>
      </c>
    </row>
    <row r="99" spans="1:6" ht="38.25" thickBot="1" x14ac:dyDescent="0.35">
      <c r="A99" s="23" t="s">
        <v>24</v>
      </c>
      <c r="B99" s="16">
        <v>8501012</v>
      </c>
      <c r="C99" s="16">
        <v>244</v>
      </c>
      <c r="D99" s="17" t="s">
        <v>103</v>
      </c>
      <c r="E99" s="32">
        <v>957</v>
      </c>
      <c r="F99" s="32">
        <v>825.6</v>
      </c>
    </row>
    <row r="100" spans="1:6" ht="38.25" thickBot="1" x14ac:dyDescent="0.35">
      <c r="A100" s="23" t="s">
        <v>40</v>
      </c>
      <c r="B100" s="16">
        <v>8501013</v>
      </c>
      <c r="C100" s="18"/>
      <c r="D100" s="19"/>
      <c r="E100" s="31">
        <f>E101</f>
        <v>435</v>
      </c>
      <c r="F100" s="31">
        <f>F101</f>
        <v>55</v>
      </c>
    </row>
    <row r="101" spans="1:6" ht="75.75" thickBot="1" x14ac:dyDescent="0.35">
      <c r="A101" s="23" t="s">
        <v>8</v>
      </c>
      <c r="B101" s="16">
        <v>8501013</v>
      </c>
      <c r="C101" s="16">
        <v>244</v>
      </c>
      <c r="D101" s="19"/>
      <c r="E101" s="32">
        <f>E102</f>
        <v>435</v>
      </c>
      <c r="F101" s="32">
        <f>F102</f>
        <v>55</v>
      </c>
    </row>
    <row r="102" spans="1:6" ht="38.25" thickBot="1" x14ac:dyDescent="0.35">
      <c r="A102" s="23" t="s">
        <v>24</v>
      </c>
      <c r="B102" s="16">
        <v>8501013</v>
      </c>
      <c r="C102" s="16">
        <v>244</v>
      </c>
      <c r="D102" s="17" t="s">
        <v>103</v>
      </c>
      <c r="E102" s="32">
        <v>435</v>
      </c>
      <c r="F102" s="32">
        <v>55</v>
      </c>
    </row>
    <row r="103" spans="1:6" ht="94.5" thickBot="1" x14ac:dyDescent="0.35">
      <c r="A103" s="23" t="s">
        <v>110</v>
      </c>
      <c r="B103" s="16">
        <v>8501015</v>
      </c>
      <c r="C103" s="16"/>
      <c r="D103" s="17"/>
      <c r="E103" s="31">
        <f>E104</f>
        <v>51</v>
      </c>
      <c r="F103" s="31">
        <f>F104</f>
        <v>51</v>
      </c>
    </row>
    <row r="104" spans="1:6" ht="75.75" thickBot="1" x14ac:dyDescent="0.35">
      <c r="A104" s="23" t="s">
        <v>8</v>
      </c>
      <c r="B104" s="16">
        <v>8501015</v>
      </c>
      <c r="C104" s="16">
        <v>244</v>
      </c>
      <c r="D104" s="17"/>
      <c r="E104" s="32">
        <f>E105</f>
        <v>51</v>
      </c>
      <c r="F104" s="32">
        <f>F105</f>
        <v>51</v>
      </c>
    </row>
    <row r="105" spans="1:6" ht="38.25" thickBot="1" x14ac:dyDescent="0.35">
      <c r="A105" s="23" t="s">
        <v>24</v>
      </c>
      <c r="B105" s="16">
        <v>8501015</v>
      </c>
      <c r="C105" s="16">
        <v>244</v>
      </c>
      <c r="D105" s="17" t="s">
        <v>103</v>
      </c>
      <c r="E105" s="32">
        <v>51</v>
      </c>
      <c r="F105" s="32">
        <v>51</v>
      </c>
    </row>
    <row r="106" spans="1:6" ht="19.5" thickBot="1" x14ac:dyDescent="0.35">
      <c r="A106" s="23" t="s">
        <v>41</v>
      </c>
      <c r="B106" s="16">
        <v>8501014</v>
      </c>
      <c r="C106" s="18"/>
      <c r="D106" s="19"/>
      <c r="E106" s="31">
        <f>E107</f>
        <v>3112.1</v>
      </c>
      <c r="F106" s="31">
        <f>F107</f>
        <v>1570.1000000000001</v>
      </c>
    </row>
    <row r="107" spans="1:6" ht="75.75" thickBot="1" x14ac:dyDescent="0.35">
      <c r="A107" s="23" t="s">
        <v>8</v>
      </c>
      <c r="B107" s="16">
        <v>8501014</v>
      </c>
      <c r="C107" s="16">
        <v>244</v>
      </c>
      <c r="D107" s="19"/>
      <c r="E107" s="32">
        <f>E108+E109+E110</f>
        <v>3112.1</v>
      </c>
      <c r="F107" s="32">
        <f>F108+F109+F110</f>
        <v>1570.1000000000001</v>
      </c>
    </row>
    <row r="108" spans="1:6" ht="38.25" thickBot="1" x14ac:dyDescent="0.35">
      <c r="A108" s="23" t="s">
        <v>42</v>
      </c>
      <c r="B108" s="16">
        <v>8501014</v>
      </c>
      <c r="C108" s="16">
        <v>244</v>
      </c>
      <c r="D108" s="17" t="s">
        <v>95</v>
      </c>
      <c r="E108" s="32">
        <v>1660.2</v>
      </c>
      <c r="F108" s="32">
        <v>1173.4000000000001</v>
      </c>
    </row>
    <row r="109" spans="1:6" ht="19.5" thickBot="1" x14ac:dyDescent="0.35">
      <c r="A109" s="23" t="s">
        <v>15</v>
      </c>
      <c r="B109" s="16">
        <v>8501014</v>
      </c>
      <c r="C109" s="16">
        <v>244</v>
      </c>
      <c r="D109" s="17" t="s">
        <v>99</v>
      </c>
      <c r="E109" s="32">
        <v>951.9</v>
      </c>
      <c r="F109" s="32">
        <v>296.8</v>
      </c>
    </row>
    <row r="110" spans="1:6" ht="19.5" thickBot="1" x14ac:dyDescent="0.35">
      <c r="A110" s="23" t="s">
        <v>19</v>
      </c>
      <c r="B110" s="16">
        <v>8501014</v>
      </c>
      <c r="C110" s="16">
        <v>244</v>
      </c>
      <c r="D110" s="17" t="s">
        <v>102</v>
      </c>
      <c r="E110" s="32">
        <v>500</v>
      </c>
      <c r="F110" s="32">
        <v>99.9</v>
      </c>
    </row>
    <row r="111" spans="1:6" ht="75.75" thickBot="1" x14ac:dyDescent="0.35">
      <c r="A111" s="13" t="s">
        <v>43</v>
      </c>
      <c r="B111" s="16">
        <v>8600000</v>
      </c>
      <c r="C111" s="18"/>
      <c r="D111" s="19"/>
      <c r="E111" s="31">
        <f>E112+E122+E136+E142+E145+E148+E154+E157+E138+E160+E163+E166+E125+E130</f>
        <v>39102.1</v>
      </c>
      <c r="F111" s="31">
        <f>F112+F122+F136+F142+F145+F148+F154+F138+F157+F160+F163+F166+F125+F130</f>
        <v>31153.200000000001</v>
      </c>
    </row>
    <row r="112" spans="1:6" ht="57" thickBot="1" x14ac:dyDescent="0.35">
      <c r="A112" s="23" t="s">
        <v>44</v>
      </c>
      <c r="B112" s="16">
        <v>8601600</v>
      </c>
      <c r="C112" s="18"/>
      <c r="D112" s="19"/>
      <c r="E112" s="31">
        <f>E113</f>
        <v>22114.799999999999</v>
      </c>
      <c r="F112" s="31">
        <f>F113</f>
        <v>16685.400000000001</v>
      </c>
    </row>
    <row r="113" spans="1:6" ht="19.5" thickBot="1" x14ac:dyDescent="0.35">
      <c r="A113" s="23" t="s">
        <v>45</v>
      </c>
      <c r="B113" s="16">
        <v>8601600</v>
      </c>
      <c r="C113" s="18"/>
      <c r="D113" s="17" t="s">
        <v>101</v>
      </c>
      <c r="E113" s="32">
        <f>E114+E115+E116+E117+E119+E118</f>
        <v>22114.799999999999</v>
      </c>
      <c r="F113" s="32">
        <f>F114+F115+F116+F117+F119+F118</f>
        <v>16685.400000000001</v>
      </c>
    </row>
    <row r="114" spans="1:6" ht="75.75" thickBot="1" x14ac:dyDescent="0.35">
      <c r="A114" s="23" t="s">
        <v>46</v>
      </c>
      <c r="B114" s="16">
        <v>8601600</v>
      </c>
      <c r="C114" s="16">
        <v>111</v>
      </c>
      <c r="D114" s="17" t="s">
        <v>101</v>
      </c>
      <c r="E114" s="32">
        <v>14534</v>
      </c>
      <c r="F114" s="32">
        <v>11645.4</v>
      </c>
    </row>
    <row r="115" spans="1:6" ht="57" thickBot="1" x14ac:dyDescent="0.35">
      <c r="A115" s="23" t="s">
        <v>47</v>
      </c>
      <c r="B115" s="16">
        <v>8601600</v>
      </c>
      <c r="C115" s="16">
        <v>112</v>
      </c>
      <c r="D115" s="17" t="s">
        <v>101</v>
      </c>
      <c r="E115" s="32">
        <v>329.5</v>
      </c>
      <c r="F115" s="32">
        <v>247.1</v>
      </c>
    </row>
    <row r="116" spans="1:6" ht="57" thickBot="1" x14ac:dyDescent="0.35">
      <c r="A116" s="23" t="s">
        <v>48</v>
      </c>
      <c r="B116" s="16">
        <v>8601600</v>
      </c>
      <c r="C116" s="16">
        <v>242</v>
      </c>
      <c r="D116" s="17" t="s">
        <v>101</v>
      </c>
      <c r="E116" s="32">
        <v>295.39999999999998</v>
      </c>
      <c r="F116" s="32">
        <v>202.4</v>
      </c>
    </row>
    <row r="117" spans="1:6" ht="75.75" thickBot="1" x14ac:dyDescent="0.35">
      <c r="A117" s="23" t="s">
        <v>8</v>
      </c>
      <c r="B117" s="16">
        <v>8601600</v>
      </c>
      <c r="C117" s="16">
        <v>244</v>
      </c>
      <c r="D117" s="17" t="s">
        <v>101</v>
      </c>
      <c r="E117" s="32">
        <v>6567.1</v>
      </c>
      <c r="F117" s="32">
        <v>4203</v>
      </c>
    </row>
    <row r="118" spans="1:6" ht="19.5" thickBot="1" x14ac:dyDescent="0.35">
      <c r="A118" s="23" t="s">
        <v>122</v>
      </c>
      <c r="B118" s="16">
        <v>8601600</v>
      </c>
      <c r="C118" s="16">
        <v>853</v>
      </c>
      <c r="D118" s="17" t="s">
        <v>101</v>
      </c>
      <c r="E118" s="32">
        <v>3</v>
      </c>
      <c r="F118" s="32">
        <v>1.7</v>
      </c>
    </row>
    <row r="119" spans="1:6" ht="38.25" thickBot="1" x14ac:dyDescent="0.35">
      <c r="A119" s="23" t="s">
        <v>118</v>
      </c>
      <c r="B119" s="16">
        <v>8601601</v>
      </c>
      <c r="C119" s="16"/>
      <c r="D119" s="17"/>
      <c r="E119" s="32">
        <f>E120</f>
        <v>385.8</v>
      </c>
      <c r="F119" s="32">
        <f>F120</f>
        <v>385.8</v>
      </c>
    </row>
    <row r="120" spans="1:6" ht="75.75" thickBot="1" x14ac:dyDescent="0.35">
      <c r="A120" s="23" t="s">
        <v>8</v>
      </c>
      <c r="B120" s="16">
        <v>8601601</v>
      </c>
      <c r="C120" s="16">
        <v>244</v>
      </c>
      <c r="D120" s="17"/>
      <c r="E120" s="32">
        <f>E121</f>
        <v>385.8</v>
      </c>
      <c r="F120" s="32">
        <f>F121</f>
        <v>385.8</v>
      </c>
    </row>
    <row r="121" spans="1:6" ht="19.5" thickBot="1" x14ac:dyDescent="0.35">
      <c r="A121" s="23" t="s">
        <v>45</v>
      </c>
      <c r="B121" s="16">
        <v>8601601</v>
      </c>
      <c r="C121" s="16">
        <v>244</v>
      </c>
      <c r="D121" s="17" t="s">
        <v>101</v>
      </c>
      <c r="E121" s="32">
        <v>385.8</v>
      </c>
      <c r="F121" s="32">
        <v>385.8</v>
      </c>
    </row>
    <row r="122" spans="1:6" ht="207" thickBot="1" x14ac:dyDescent="0.35">
      <c r="A122" s="23" t="s">
        <v>49</v>
      </c>
      <c r="B122" s="16">
        <v>8600600</v>
      </c>
      <c r="C122" s="18"/>
      <c r="D122" s="19"/>
      <c r="E122" s="31">
        <f>E123</f>
        <v>620</v>
      </c>
      <c r="F122" s="31">
        <f>F123</f>
        <v>0</v>
      </c>
    </row>
    <row r="123" spans="1:6" ht="19.5" thickBot="1" x14ac:dyDescent="0.35">
      <c r="A123" s="23" t="s">
        <v>50</v>
      </c>
      <c r="B123" s="16">
        <v>8600600</v>
      </c>
      <c r="C123" s="16">
        <v>540</v>
      </c>
      <c r="D123" s="19"/>
      <c r="E123" s="32">
        <f>E124</f>
        <v>620</v>
      </c>
      <c r="F123" s="32">
        <f>F124</f>
        <v>0</v>
      </c>
    </row>
    <row r="124" spans="1:6" ht="19.5" thickBot="1" x14ac:dyDescent="0.35">
      <c r="A124" s="23" t="s">
        <v>45</v>
      </c>
      <c r="B124" s="16">
        <v>8600600</v>
      </c>
      <c r="C124" s="16">
        <v>540</v>
      </c>
      <c r="D124" s="17" t="s">
        <v>101</v>
      </c>
      <c r="E124" s="32">
        <v>620</v>
      </c>
      <c r="F124" s="32">
        <v>0</v>
      </c>
    </row>
    <row r="125" spans="1:6" ht="75.75" thickBot="1" x14ac:dyDescent="0.35">
      <c r="A125" s="23" t="s">
        <v>112</v>
      </c>
      <c r="B125" s="16">
        <v>8600016</v>
      </c>
      <c r="C125" s="16"/>
      <c r="D125" s="17"/>
      <c r="E125" s="31">
        <f>E126+E128+E133</f>
        <v>10142.6</v>
      </c>
      <c r="F125" s="31">
        <f>F126+F128+F133</f>
        <v>10046.799999999999</v>
      </c>
    </row>
    <row r="126" spans="1:6" ht="75.75" thickBot="1" x14ac:dyDescent="0.35">
      <c r="A126" s="23" t="s">
        <v>113</v>
      </c>
      <c r="B126" s="16">
        <v>8600016</v>
      </c>
      <c r="C126" s="16">
        <v>243</v>
      </c>
      <c r="D126" s="17"/>
      <c r="E126" s="32">
        <f>E127</f>
        <v>4932.6000000000004</v>
      </c>
      <c r="F126" s="32">
        <f>F127</f>
        <v>4932.6000000000004</v>
      </c>
    </row>
    <row r="127" spans="1:6" ht="19.5" thickBot="1" x14ac:dyDescent="0.35">
      <c r="A127" s="23" t="s">
        <v>45</v>
      </c>
      <c r="B127" s="16">
        <v>8600016</v>
      </c>
      <c r="C127" s="16">
        <v>243</v>
      </c>
      <c r="D127" s="17" t="s">
        <v>101</v>
      </c>
      <c r="E127" s="32">
        <v>4932.6000000000004</v>
      </c>
      <c r="F127" s="32">
        <v>4932.6000000000004</v>
      </c>
    </row>
    <row r="128" spans="1:6" ht="75.75" thickBot="1" x14ac:dyDescent="0.35">
      <c r="A128" s="23" t="s">
        <v>8</v>
      </c>
      <c r="B128" s="16">
        <v>8600016</v>
      </c>
      <c r="C128" s="16">
        <v>244</v>
      </c>
      <c r="D128" s="17"/>
      <c r="E128" s="32">
        <f>E129</f>
        <v>210</v>
      </c>
      <c r="F128" s="32">
        <f>F129</f>
        <v>210</v>
      </c>
    </row>
    <row r="129" spans="1:6" ht="19.5" thickBot="1" x14ac:dyDescent="0.35">
      <c r="A129" s="23" t="s">
        <v>45</v>
      </c>
      <c r="B129" s="16">
        <v>8600016</v>
      </c>
      <c r="C129" s="16">
        <v>244</v>
      </c>
      <c r="D129" s="17" t="s">
        <v>101</v>
      </c>
      <c r="E129" s="32">
        <v>210</v>
      </c>
      <c r="F129" s="32">
        <v>210</v>
      </c>
    </row>
    <row r="130" spans="1:6" ht="75.75" thickBot="1" x14ac:dyDescent="0.35">
      <c r="A130" s="23" t="s">
        <v>111</v>
      </c>
      <c r="B130" s="16">
        <v>8600013</v>
      </c>
      <c r="C130" s="16"/>
      <c r="D130" s="17"/>
      <c r="E130" s="31">
        <f>E131</f>
        <v>500</v>
      </c>
      <c r="F130" s="31">
        <f>F131</f>
        <v>244</v>
      </c>
    </row>
    <row r="131" spans="1:6" ht="75.75" thickBot="1" x14ac:dyDescent="0.35">
      <c r="A131" s="23" t="s">
        <v>8</v>
      </c>
      <c r="B131" s="16">
        <v>8600013</v>
      </c>
      <c r="C131" s="16">
        <v>244</v>
      </c>
      <c r="D131" s="17"/>
      <c r="E131" s="32">
        <f>E132</f>
        <v>500</v>
      </c>
      <c r="F131" s="32">
        <f>F132</f>
        <v>244</v>
      </c>
    </row>
    <row r="132" spans="1:6" ht="19.5" thickBot="1" x14ac:dyDescent="0.35">
      <c r="A132" s="23" t="s">
        <v>45</v>
      </c>
      <c r="B132" s="16">
        <v>8600013</v>
      </c>
      <c r="C132" s="16">
        <v>244</v>
      </c>
      <c r="D132" s="17" t="s">
        <v>101</v>
      </c>
      <c r="E132" s="32">
        <v>500</v>
      </c>
      <c r="F132" s="32">
        <v>244</v>
      </c>
    </row>
    <row r="133" spans="1:6" ht="113.25" thickBot="1" x14ac:dyDescent="0.35">
      <c r="A133" s="23" t="s">
        <v>117</v>
      </c>
      <c r="B133" s="16">
        <v>8607035</v>
      </c>
      <c r="C133" s="16"/>
      <c r="D133" s="17"/>
      <c r="E133" s="32">
        <f>E134</f>
        <v>5000</v>
      </c>
      <c r="F133" s="32">
        <f>F134</f>
        <v>4904.2</v>
      </c>
    </row>
    <row r="134" spans="1:6" ht="75.75" thickBot="1" x14ac:dyDescent="0.35">
      <c r="A134" s="23" t="s">
        <v>113</v>
      </c>
      <c r="B134" s="16">
        <v>8607035</v>
      </c>
      <c r="C134" s="16">
        <v>243</v>
      </c>
      <c r="D134" s="17"/>
      <c r="E134" s="32">
        <f>E135</f>
        <v>5000</v>
      </c>
      <c r="F134" s="32">
        <f>F135</f>
        <v>4904.2</v>
      </c>
    </row>
    <row r="135" spans="1:6" ht="19.5" thickBot="1" x14ac:dyDescent="0.35">
      <c r="A135" s="23" t="s">
        <v>45</v>
      </c>
      <c r="B135" s="16">
        <v>8607035</v>
      </c>
      <c r="C135" s="16">
        <v>243</v>
      </c>
      <c r="D135" s="17" t="s">
        <v>101</v>
      </c>
      <c r="E135" s="32">
        <v>5000</v>
      </c>
      <c r="F135" s="32">
        <v>4904.2</v>
      </c>
    </row>
    <row r="136" spans="1:6" ht="57" thickBot="1" x14ac:dyDescent="0.35">
      <c r="A136" s="23" t="s">
        <v>51</v>
      </c>
      <c r="B136" s="16">
        <v>8601035</v>
      </c>
      <c r="C136" s="18"/>
      <c r="D136" s="19"/>
      <c r="E136" s="31">
        <f>E137+E140</f>
        <v>310</v>
      </c>
      <c r="F136" s="31">
        <f>F137+F140</f>
        <v>101.2</v>
      </c>
    </row>
    <row r="137" spans="1:6" ht="75.75" thickBot="1" x14ac:dyDescent="0.35">
      <c r="A137" s="23" t="s">
        <v>52</v>
      </c>
      <c r="B137" s="16">
        <v>8601035</v>
      </c>
      <c r="C137" s="16">
        <v>321</v>
      </c>
      <c r="D137" s="19"/>
      <c r="E137" s="32">
        <f>E139</f>
        <v>246.8</v>
      </c>
      <c r="F137" s="32">
        <f>F139</f>
        <v>60</v>
      </c>
    </row>
    <row r="138" spans="1:6" ht="75.75" thickBot="1" x14ac:dyDescent="0.35">
      <c r="A138" s="30" t="s">
        <v>46</v>
      </c>
      <c r="B138" s="16">
        <v>8607036</v>
      </c>
      <c r="C138" s="16">
        <v>111</v>
      </c>
      <c r="D138" s="36" t="s">
        <v>101</v>
      </c>
      <c r="E138" s="32">
        <v>614.5</v>
      </c>
      <c r="F138" s="32">
        <v>0</v>
      </c>
    </row>
    <row r="139" spans="1:6" ht="19.5" thickBot="1" x14ac:dyDescent="0.35">
      <c r="A139" s="23" t="s">
        <v>53</v>
      </c>
      <c r="B139" s="16">
        <v>8601035</v>
      </c>
      <c r="C139" s="16">
        <v>321</v>
      </c>
      <c r="D139" s="17">
        <v>1003</v>
      </c>
      <c r="E139" s="32">
        <f>310-63.2</f>
        <v>246.8</v>
      </c>
      <c r="F139" s="32">
        <v>60</v>
      </c>
    </row>
    <row r="140" spans="1:6" ht="57" thickBot="1" x14ac:dyDescent="0.35">
      <c r="A140" s="23" t="s">
        <v>121</v>
      </c>
      <c r="B140" s="16">
        <v>8601035</v>
      </c>
      <c r="C140" s="16">
        <v>323</v>
      </c>
      <c r="D140" s="19"/>
      <c r="E140" s="32">
        <f>E141</f>
        <v>63.2</v>
      </c>
      <c r="F140" s="32">
        <f>F141</f>
        <v>41.2</v>
      </c>
    </row>
    <row r="141" spans="1:6" ht="19.5" thickBot="1" x14ac:dyDescent="0.35">
      <c r="A141" s="23" t="s">
        <v>53</v>
      </c>
      <c r="B141" s="16">
        <v>8601035</v>
      </c>
      <c r="C141" s="16">
        <v>323</v>
      </c>
      <c r="D141" s="17">
        <v>1003</v>
      </c>
      <c r="E141" s="32">
        <v>63.2</v>
      </c>
      <c r="F141" s="32">
        <v>41.2</v>
      </c>
    </row>
    <row r="142" spans="1:6" ht="38.25" thickBot="1" x14ac:dyDescent="0.35">
      <c r="A142" s="23" t="s">
        <v>54</v>
      </c>
      <c r="B142" s="16">
        <v>8600004</v>
      </c>
      <c r="C142" s="18"/>
      <c r="D142" s="19"/>
      <c r="E142" s="31">
        <f>E143</f>
        <v>0</v>
      </c>
      <c r="F142" s="31">
        <f>F143</f>
        <v>0</v>
      </c>
    </row>
    <row r="143" spans="1:6" ht="75.75" thickBot="1" x14ac:dyDescent="0.35">
      <c r="A143" s="23" t="s">
        <v>8</v>
      </c>
      <c r="B143" s="16">
        <v>8600004</v>
      </c>
      <c r="C143" s="16">
        <v>244</v>
      </c>
      <c r="D143" s="19"/>
      <c r="E143" s="32">
        <f>E144</f>
        <v>0</v>
      </c>
      <c r="F143" s="32">
        <f>F144</f>
        <v>0</v>
      </c>
    </row>
    <row r="144" spans="1:6" ht="38.25" thickBot="1" x14ac:dyDescent="0.35">
      <c r="A144" s="23" t="s">
        <v>42</v>
      </c>
      <c r="B144" s="16">
        <v>8600004</v>
      </c>
      <c r="C144" s="16">
        <v>244</v>
      </c>
      <c r="D144" s="17" t="s">
        <v>95</v>
      </c>
      <c r="E144" s="32">
        <v>0</v>
      </c>
      <c r="F144" s="32">
        <v>0</v>
      </c>
    </row>
    <row r="145" spans="1:6" ht="38.25" thickBot="1" x14ac:dyDescent="0.35">
      <c r="A145" s="23" t="s">
        <v>55</v>
      </c>
      <c r="B145" s="16">
        <v>8600005</v>
      </c>
      <c r="C145" s="18"/>
      <c r="D145" s="19"/>
      <c r="E145" s="31">
        <f>E146</f>
        <v>30.6</v>
      </c>
      <c r="F145" s="31">
        <f>F146</f>
        <v>0</v>
      </c>
    </row>
    <row r="146" spans="1:6" ht="75.75" thickBot="1" x14ac:dyDescent="0.35">
      <c r="A146" s="23" t="s">
        <v>8</v>
      </c>
      <c r="B146" s="16">
        <v>8600005</v>
      </c>
      <c r="C146" s="16">
        <v>244</v>
      </c>
      <c r="D146" s="19"/>
      <c r="E146" s="32">
        <f>E147</f>
        <v>30.6</v>
      </c>
      <c r="F146" s="32">
        <f>F147</f>
        <v>0</v>
      </c>
    </row>
    <row r="147" spans="1:6" ht="38.25" thickBot="1" x14ac:dyDescent="0.35">
      <c r="A147" s="23" t="s">
        <v>42</v>
      </c>
      <c r="B147" s="16">
        <v>8600005</v>
      </c>
      <c r="C147" s="16">
        <v>244</v>
      </c>
      <c r="D147" s="17" t="s">
        <v>95</v>
      </c>
      <c r="E147" s="32">
        <v>30.6</v>
      </c>
      <c r="F147" s="32">
        <v>0</v>
      </c>
    </row>
    <row r="148" spans="1:6" ht="38.25" thickBot="1" x14ac:dyDescent="0.35">
      <c r="A148" s="23" t="s">
        <v>56</v>
      </c>
      <c r="B148" s="16">
        <v>8601707</v>
      </c>
      <c r="C148" s="18"/>
      <c r="D148" s="19"/>
      <c r="E148" s="31">
        <f>E149+E152+E151</f>
        <v>516.1</v>
      </c>
      <c r="F148" s="31">
        <f>F149+F152+F151</f>
        <v>406.20000000000005</v>
      </c>
    </row>
    <row r="149" spans="1:6" ht="75.75" thickBot="1" x14ac:dyDescent="0.35">
      <c r="A149" s="23" t="s">
        <v>8</v>
      </c>
      <c r="B149" s="16">
        <v>8601707</v>
      </c>
      <c r="C149" s="16">
        <v>244</v>
      </c>
      <c r="D149" s="19"/>
      <c r="E149" s="31">
        <f>E150</f>
        <v>363.2</v>
      </c>
      <c r="F149" s="31">
        <f>F150</f>
        <v>301.3</v>
      </c>
    </row>
    <row r="150" spans="1:6" ht="38.25" thickBot="1" x14ac:dyDescent="0.35">
      <c r="A150" s="23" t="s">
        <v>57</v>
      </c>
      <c r="B150" s="16">
        <v>8601707</v>
      </c>
      <c r="C150" s="16">
        <v>244</v>
      </c>
      <c r="D150" s="17" t="s">
        <v>100</v>
      </c>
      <c r="E150" s="32">
        <v>363.2</v>
      </c>
      <c r="F150" s="32">
        <v>301.3</v>
      </c>
    </row>
    <row r="151" spans="1:6" ht="81" customHeight="1" thickBot="1" x14ac:dyDescent="0.35">
      <c r="A151" s="33" t="s">
        <v>69</v>
      </c>
      <c r="B151" s="16">
        <v>8601707</v>
      </c>
      <c r="C151" s="16">
        <v>121</v>
      </c>
      <c r="D151" s="17" t="s">
        <v>100</v>
      </c>
      <c r="E151" s="32">
        <v>73.099999999999994</v>
      </c>
      <c r="F151" s="32">
        <v>73.099999999999994</v>
      </c>
    </row>
    <row r="152" spans="1:6" ht="94.5" thickBot="1" x14ac:dyDescent="0.35">
      <c r="A152" s="23" t="s">
        <v>58</v>
      </c>
      <c r="B152" s="16">
        <v>8601707</v>
      </c>
      <c r="C152" s="16">
        <v>122</v>
      </c>
      <c r="D152" s="19"/>
      <c r="E152" s="31">
        <f>E153</f>
        <v>79.8</v>
      </c>
      <c r="F152" s="31">
        <f>F153</f>
        <v>31.8</v>
      </c>
    </row>
    <row r="153" spans="1:6" ht="38.25" thickBot="1" x14ac:dyDescent="0.35">
      <c r="A153" s="23" t="s">
        <v>57</v>
      </c>
      <c r="B153" s="16">
        <v>8601707</v>
      </c>
      <c r="C153" s="16">
        <v>122</v>
      </c>
      <c r="D153" s="17" t="s">
        <v>100</v>
      </c>
      <c r="E153" s="32">
        <v>79.8</v>
      </c>
      <c r="F153" s="32">
        <v>31.8</v>
      </c>
    </row>
    <row r="154" spans="1:6" ht="38.25" thickBot="1" x14ac:dyDescent="0.35">
      <c r="A154" s="23" t="s">
        <v>59</v>
      </c>
      <c r="B154" s="16">
        <v>8600006</v>
      </c>
      <c r="C154" s="18"/>
      <c r="D154" s="19"/>
      <c r="E154" s="31">
        <f>E155</f>
        <v>363.5</v>
      </c>
      <c r="F154" s="31">
        <f>F155</f>
        <v>316.10000000000002</v>
      </c>
    </row>
    <row r="155" spans="1:6" ht="75.75" thickBot="1" x14ac:dyDescent="0.35">
      <c r="A155" s="23" t="s">
        <v>8</v>
      </c>
      <c r="B155" s="16">
        <v>8600006</v>
      </c>
      <c r="C155" s="16">
        <v>244</v>
      </c>
      <c r="D155" s="19"/>
      <c r="E155" s="32">
        <f>E156</f>
        <v>363.5</v>
      </c>
      <c r="F155" s="32">
        <f>F156</f>
        <v>316.10000000000002</v>
      </c>
    </row>
    <row r="156" spans="1:6" ht="38.25" thickBot="1" x14ac:dyDescent="0.35">
      <c r="A156" s="23" t="s">
        <v>42</v>
      </c>
      <c r="B156" s="16">
        <v>8600006</v>
      </c>
      <c r="C156" s="16">
        <v>244</v>
      </c>
      <c r="D156" s="17" t="s">
        <v>95</v>
      </c>
      <c r="E156" s="32">
        <v>363.5</v>
      </c>
      <c r="F156" s="32">
        <v>316.10000000000002</v>
      </c>
    </row>
    <row r="157" spans="1:6" ht="38.25" thickBot="1" x14ac:dyDescent="0.35">
      <c r="A157" s="23" t="s">
        <v>60</v>
      </c>
      <c r="B157" s="16">
        <v>8600007</v>
      </c>
      <c r="C157" s="18"/>
      <c r="D157" s="19"/>
      <c r="E157" s="31">
        <f>E158</f>
        <v>0</v>
      </c>
      <c r="F157" s="31">
        <f>F158</f>
        <v>0</v>
      </c>
    </row>
    <row r="158" spans="1:6" ht="75.75" thickBot="1" x14ac:dyDescent="0.35">
      <c r="A158" s="23" t="s">
        <v>8</v>
      </c>
      <c r="B158" s="16">
        <v>8600007</v>
      </c>
      <c r="C158" s="16">
        <v>244</v>
      </c>
      <c r="D158" s="19"/>
      <c r="E158" s="32">
        <f>E159</f>
        <v>0</v>
      </c>
      <c r="F158" s="32">
        <f>F159</f>
        <v>0</v>
      </c>
    </row>
    <row r="159" spans="1:6" ht="38.25" thickBot="1" x14ac:dyDescent="0.35">
      <c r="A159" s="23" t="s">
        <v>42</v>
      </c>
      <c r="B159" s="16">
        <v>8600007</v>
      </c>
      <c r="C159" s="16">
        <v>244</v>
      </c>
      <c r="D159" s="17" t="s">
        <v>95</v>
      </c>
      <c r="E159" s="32">
        <v>0</v>
      </c>
      <c r="F159" s="32">
        <v>0</v>
      </c>
    </row>
    <row r="160" spans="1:6" ht="38.25" thickBot="1" x14ac:dyDescent="0.35">
      <c r="A160" s="23" t="s">
        <v>61</v>
      </c>
      <c r="B160" s="16">
        <v>8601136</v>
      </c>
      <c r="C160" s="18"/>
      <c r="D160" s="19"/>
      <c r="E160" s="31">
        <f>E161</f>
        <v>208.7</v>
      </c>
      <c r="F160" s="31">
        <f>F161</f>
        <v>206.5</v>
      </c>
    </row>
    <row r="161" spans="1:6" ht="75.75" thickBot="1" x14ac:dyDescent="0.35">
      <c r="A161" s="23" t="s">
        <v>8</v>
      </c>
      <c r="B161" s="16">
        <v>8601136</v>
      </c>
      <c r="C161" s="16">
        <v>244</v>
      </c>
      <c r="D161" s="19"/>
      <c r="E161" s="32">
        <f>E162</f>
        <v>208.7</v>
      </c>
      <c r="F161" s="32">
        <f>F162</f>
        <v>206.5</v>
      </c>
    </row>
    <row r="162" spans="1:6" ht="38.25" thickBot="1" x14ac:dyDescent="0.35">
      <c r="A162" s="20" t="s">
        <v>62</v>
      </c>
      <c r="B162" s="16">
        <v>8601136</v>
      </c>
      <c r="C162" s="16">
        <v>244</v>
      </c>
      <c r="D162" s="17">
        <v>1105</v>
      </c>
      <c r="E162" s="32">
        <v>208.7</v>
      </c>
      <c r="F162" s="32">
        <v>206.5</v>
      </c>
    </row>
    <row r="163" spans="1:6" ht="57" thickBot="1" x14ac:dyDescent="0.35">
      <c r="A163" s="20" t="s">
        <v>63</v>
      </c>
      <c r="B163" s="16">
        <v>8600602</v>
      </c>
      <c r="C163" s="18"/>
      <c r="D163" s="19"/>
      <c r="E163" s="31">
        <f>E164</f>
        <v>2000</v>
      </c>
      <c r="F163" s="31">
        <f>F164</f>
        <v>1900</v>
      </c>
    </row>
    <row r="164" spans="1:6" ht="94.5" thickBot="1" x14ac:dyDescent="0.35">
      <c r="A164" s="20" t="s">
        <v>31</v>
      </c>
      <c r="B164" s="16">
        <v>8600602</v>
      </c>
      <c r="C164" s="16">
        <v>810</v>
      </c>
      <c r="D164" s="19"/>
      <c r="E164" s="32">
        <f>E165</f>
        <v>2000</v>
      </c>
      <c r="F164" s="32">
        <f>F165</f>
        <v>1900</v>
      </c>
    </row>
    <row r="165" spans="1:6" ht="19.5" thickBot="1" x14ac:dyDescent="0.35">
      <c r="A165" s="20" t="s">
        <v>15</v>
      </c>
      <c r="B165" s="16">
        <v>8600602</v>
      </c>
      <c r="C165" s="16">
        <v>810</v>
      </c>
      <c r="D165" s="17" t="s">
        <v>99</v>
      </c>
      <c r="E165" s="32">
        <v>2000</v>
      </c>
      <c r="F165" s="32">
        <v>1900</v>
      </c>
    </row>
    <row r="166" spans="1:6" ht="94.5" thickBot="1" x14ac:dyDescent="0.35">
      <c r="A166" s="20" t="s">
        <v>64</v>
      </c>
      <c r="B166" s="16">
        <v>8601034</v>
      </c>
      <c r="C166" s="18"/>
      <c r="D166" s="19"/>
      <c r="E166" s="31">
        <f>E167</f>
        <v>1681.3</v>
      </c>
      <c r="F166" s="31">
        <f>F167</f>
        <v>1247</v>
      </c>
    </row>
    <row r="167" spans="1:6" ht="57" thickBot="1" x14ac:dyDescent="0.35">
      <c r="A167" s="20" t="s">
        <v>107</v>
      </c>
      <c r="B167" s="16">
        <v>8601034</v>
      </c>
      <c r="C167" s="16">
        <v>312</v>
      </c>
      <c r="D167" s="19"/>
      <c r="E167" s="32">
        <f>E168+E169</f>
        <v>1681.3</v>
      </c>
      <c r="F167" s="32">
        <f>F168+F169</f>
        <v>1247</v>
      </c>
    </row>
    <row r="168" spans="1:6" ht="19.5" thickBot="1" x14ac:dyDescent="0.35">
      <c r="A168" s="20" t="s">
        <v>65</v>
      </c>
      <c r="B168" s="16">
        <v>8601034</v>
      </c>
      <c r="C168" s="16">
        <v>312</v>
      </c>
      <c r="D168" s="17">
        <v>1001</v>
      </c>
      <c r="E168" s="32">
        <v>1681.3</v>
      </c>
      <c r="F168" s="32">
        <v>1247</v>
      </c>
    </row>
    <row r="169" spans="1:6" ht="19.5" thickBot="1" x14ac:dyDescent="0.35">
      <c r="A169" s="20" t="s">
        <v>65</v>
      </c>
      <c r="B169" s="16">
        <v>8601034</v>
      </c>
      <c r="C169" s="16">
        <v>321</v>
      </c>
      <c r="D169" s="17">
        <v>1001</v>
      </c>
      <c r="E169" s="32">
        <v>0</v>
      </c>
      <c r="F169" s="32">
        <v>0</v>
      </c>
    </row>
    <row r="170" spans="1:6" ht="19.5" thickBot="1" x14ac:dyDescent="0.35">
      <c r="A170" s="21" t="s">
        <v>66</v>
      </c>
      <c r="B170" s="16">
        <v>8200000</v>
      </c>
      <c r="C170" s="18"/>
      <c r="D170" s="19"/>
      <c r="E170" s="32">
        <f>E171+E175+E188+E192+E195+E207+E210+E214+E223</f>
        <v>29096.799999999996</v>
      </c>
      <c r="F170" s="32">
        <f>F171+F175+F188+F192+F195+F207+F210+F214+F223</f>
        <v>20799.100000000002</v>
      </c>
    </row>
    <row r="171" spans="1:6" ht="57" thickBot="1" x14ac:dyDescent="0.35">
      <c r="A171" s="20" t="s">
        <v>67</v>
      </c>
      <c r="B171" s="16">
        <v>8230000</v>
      </c>
      <c r="C171" s="18"/>
      <c r="D171" s="19"/>
      <c r="E171" s="31">
        <f t="shared" ref="E171:F173" si="0">E172</f>
        <v>2022</v>
      </c>
      <c r="F171" s="31">
        <f t="shared" si="0"/>
        <v>1592.7</v>
      </c>
    </row>
    <row r="172" spans="1:6" ht="94.5" thickBot="1" x14ac:dyDescent="0.35">
      <c r="A172" s="20" t="s">
        <v>68</v>
      </c>
      <c r="B172" s="16">
        <v>8230014</v>
      </c>
      <c r="C172" s="18"/>
      <c r="D172" s="19"/>
      <c r="E172" s="32">
        <f t="shared" si="0"/>
        <v>2022</v>
      </c>
      <c r="F172" s="32">
        <f t="shared" si="0"/>
        <v>1592.7</v>
      </c>
    </row>
    <row r="173" spans="1:6" ht="75.75" thickBot="1" x14ac:dyDescent="0.35">
      <c r="A173" s="37" t="s">
        <v>69</v>
      </c>
      <c r="B173" s="16">
        <v>8230014</v>
      </c>
      <c r="C173" s="16">
        <v>121</v>
      </c>
      <c r="D173" s="19"/>
      <c r="E173" s="32">
        <f t="shared" si="0"/>
        <v>2022</v>
      </c>
      <c r="F173" s="32">
        <f t="shared" si="0"/>
        <v>1592.7</v>
      </c>
    </row>
    <row r="174" spans="1:6" ht="75.75" thickBot="1" x14ac:dyDescent="0.35">
      <c r="A174" s="37" t="s">
        <v>69</v>
      </c>
      <c r="B174" s="16">
        <v>8230014</v>
      </c>
      <c r="C174" s="16">
        <v>121</v>
      </c>
      <c r="D174" s="17" t="s">
        <v>98</v>
      </c>
      <c r="E174" s="32">
        <v>2022</v>
      </c>
      <c r="F174" s="32">
        <v>1592.7</v>
      </c>
    </row>
    <row r="175" spans="1:6" ht="57" thickBot="1" x14ac:dyDescent="0.35">
      <c r="A175" s="20" t="s">
        <v>71</v>
      </c>
      <c r="B175" s="16">
        <v>8240000</v>
      </c>
      <c r="C175" s="18"/>
      <c r="D175" s="19"/>
      <c r="E175" s="31">
        <f>E176+E179+E185+E203</f>
        <v>11421.5</v>
      </c>
      <c r="F175" s="31">
        <f>F176+F179+F185+F203</f>
        <v>9165.4000000000015</v>
      </c>
    </row>
    <row r="176" spans="1:6" ht="94.5" thickBot="1" x14ac:dyDescent="0.35">
      <c r="A176" s="20" t="s">
        <v>72</v>
      </c>
      <c r="B176" s="16">
        <v>8240014</v>
      </c>
      <c r="C176" s="18"/>
      <c r="D176" s="19"/>
      <c r="E176" s="32">
        <f>E177</f>
        <v>9123</v>
      </c>
      <c r="F176" s="32">
        <f>F177</f>
        <v>7120.1</v>
      </c>
    </row>
    <row r="177" spans="1:6" ht="75.75" thickBot="1" x14ac:dyDescent="0.35">
      <c r="A177" s="37" t="s">
        <v>69</v>
      </c>
      <c r="B177" s="16">
        <v>8240014</v>
      </c>
      <c r="C177" s="16">
        <v>121</v>
      </c>
      <c r="D177" s="19"/>
      <c r="E177" s="32">
        <f>E178</f>
        <v>9123</v>
      </c>
      <c r="F177" s="32">
        <f>F178</f>
        <v>7120.1</v>
      </c>
    </row>
    <row r="178" spans="1:6" ht="75.75" thickBot="1" x14ac:dyDescent="0.35">
      <c r="A178" s="37" t="s">
        <v>69</v>
      </c>
      <c r="B178" s="16">
        <v>8240014</v>
      </c>
      <c r="C178" s="16">
        <v>121</v>
      </c>
      <c r="D178" s="17" t="s">
        <v>98</v>
      </c>
      <c r="E178" s="32">
        <v>9123</v>
      </c>
      <c r="F178" s="32">
        <v>7120.1</v>
      </c>
    </row>
    <row r="179" spans="1:6" ht="75.75" thickBot="1" x14ac:dyDescent="0.35">
      <c r="A179" s="20" t="s">
        <v>73</v>
      </c>
      <c r="B179" s="16">
        <v>8240015</v>
      </c>
      <c r="C179" s="18"/>
      <c r="D179" s="19"/>
      <c r="E179" s="31">
        <f>E180+E182+E184</f>
        <v>1774.3999999999999</v>
      </c>
      <c r="F179" s="31">
        <f>F180+F182+F184</f>
        <v>1653.7</v>
      </c>
    </row>
    <row r="180" spans="1:6" ht="57" thickBot="1" x14ac:dyDescent="0.35">
      <c r="A180" s="20" t="s">
        <v>48</v>
      </c>
      <c r="B180" s="16">
        <v>8240015</v>
      </c>
      <c r="C180" s="16">
        <v>242</v>
      </c>
      <c r="D180" s="19"/>
      <c r="E180" s="32">
        <f>E181</f>
        <v>385.9</v>
      </c>
      <c r="F180" s="32">
        <f>F181</f>
        <v>270</v>
      </c>
    </row>
    <row r="181" spans="1:6" ht="113.25" thickBot="1" x14ac:dyDescent="0.35">
      <c r="A181" s="20" t="s">
        <v>70</v>
      </c>
      <c r="B181" s="16">
        <v>8240015</v>
      </c>
      <c r="C181" s="16">
        <v>242</v>
      </c>
      <c r="D181" s="17" t="s">
        <v>98</v>
      </c>
      <c r="E181" s="32">
        <v>385.9</v>
      </c>
      <c r="F181" s="32">
        <v>270</v>
      </c>
    </row>
    <row r="182" spans="1:6" ht="75.75" thickBot="1" x14ac:dyDescent="0.35">
      <c r="A182" s="20" t="s">
        <v>8</v>
      </c>
      <c r="B182" s="16">
        <v>8240015</v>
      </c>
      <c r="C182" s="16">
        <v>244</v>
      </c>
      <c r="D182" s="19"/>
      <c r="E182" s="32">
        <f>E183</f>
        <v>1387.7</v>
      </c>
      <c r="F182" s="32">
        <f>F183</f>
        <v>1382.9</v>
      </c>
    </row>
    <row r="183" spans="1:6" ht="113.25" thickBot="1" x14ac:dyDescent="0.35">
      <c r="A183" s="20" t="s">
        <v>70</v>
      </c>
      <c r="B183" s="16">
        <v>8240015</v>
      </c>
      <c r="C183" s="16">
        <v>244</v>
      </c>
      <c r="D183" s="17" t="s">
        <v>98</v>
      </c>
      <c r="E183" s="32">
        <v>1387.7</v>
      </c>
      <c r="F183" s="32">
        <v>1382.9</v>
      </c>
    </row>
    <row r="184" spans="1:6" ht="19.5" thickBot="1" x14ac:dyDescent="0.35">
      <c r="A184" s="20" t="s">
        <v>122</v>
      </c>
      <c r="B184" s="16">
        <v>8240015</v>
      </c>
      <c r="C184" s="16">
        <v>853</v>
      </c>
      <c r="D184" s="17" t="s">
        <v>98</v>
      </c>
      <c r="E184" s="32">
        <v>0.8</v>
      </c>
      <c r="F184" s="32">
        <v>0.8</v>
      </c>
    </row>
    <row r="185" spans="1:6" ht="188.25" thickBot="1" x14ac:dyDescent="0.35">
      <c r="A185" s="20" t="s">
        <v>74</v>
      </c>
      <c r="B185" s="16">
        <v>8240600</v>
      </c>
      <c r="C185" s="18"/>
      <c r="D185" s="19"/>
      <c r="E185" s="31">
        <f>E186</f>
        <v>522.1</v>
      </c>
      <c r="F185" s="31">
        <f>F186</f>
        <v>391.6</v>
      </c>
    </row>
    <row r="186" spans="1:6" ht="19.5" thickBot="1" x14ac:dyDescent="0.35">
      <c r="A186" s="20" t="s">
        <v>50</v>
      </c>
      <c r="B186" s="16">
        <v>8240600</v>
      </c>
      <c r="C186" s="16">
        <v>540</v>
      </c>
      <c r="D186" s="19"/>
      <c r="E186" s="32">
        <f>E187</f>
        <v>522.1</v>
      </c>
      <c r="F186" s="32">
        <f>F187</f>
        <v>391.6</v>
      </c>
    </row>
    <row r="187" spans="1:6" ht="113.25" thickBot="1" x14ac:dyDescent="0.35">
      <c r="A187" s="20" t="s">
        <v>70</v>
      </c>
      <c r="B187" s="16">
        <v>8240600</v>
      </c>
      <c r="C187" s="16">
        <v>540</v>
      </c>
      <c r="D187" s="17" t="s">
        <v>98</v>
      </c>
      <c r="E187" s="32">
        <v>522.1</v>
      </c>
      <c r="F187" s="32">
        <v>391.6</v>
      </c>
    </row>
    <row r="188" spans="1:6" ht="38.25" thickBot="1" x14ac:dyDescent="0.35">
      <c r="A188" s="20" t="s">
        <v>77</v>
      </c>
      <c r="B188" s="16">
        <v>8250000</v>
      </c>
      <c r="C188" s="18"/>
      <c r="D188" s="19"/>
      <c r="E188" s="31">
        <f t="shared" ref="E188:F190" si="1">E189</f>
        <v>50</v>
      </c>
      <c r="F188" s="31">
        <f t="shared" si="1"/>
        <v>0</v>
      </c>
    </row>
    <row r="189" spans="1:6" ht="38.25" thickBot="1" x14ac:dyDescent="0.35">
      <c r="A189" s="20" t="s">
        <v>78</v>
      </c>
      <c r="B189" s="16">
        <v>8250001</v>
      </c>
      <c r="C189" s="18"/>
      <c r="D189" s="19"/>
      <c r="E189" s="32">
        <f t="shared" si="1"/>
        <v>50</v>
      </c>
      <c r="F189" s="32">
        <f t="shared" si="1"/>
        <v>0</v>
      </c>
    </row>
    <row r="190" spans="1:6" ht="75.75" thickBot="1" x14ac:dyDescent="0.35">
      <c r="A190" s="20" t="s">
        <v>8</v>
      </c>
      <c r="B190" s="16">
        <v>8250001</v>
      </c>
      <c r="C190" s="16">
        <v>244</v>
      </c>
      <c r="D190" s="19"/>
      <c r="E190" s="32">
        <f t="shared" si="1"/>
        <v>50</v>
      </c>
      <c r="F190" s="32">
        <f t="shared" si="1"/>
        <v>0</v>
      </c>
    </row>
    <row r="191" spans="1:6" ht="38.25" thickBot="1" x14ac:dyDescent="0.35">
      <c r="A191" s="20" t="s">
        <v>79</v>
      </c>
      <c r="B191" s="16">
        <v>8250001</v>
      </c>
      <c r="C191" s="16">
        <v>244</v>
      </c>
      <c r="D191" s="17" t="s">
        <v>97</v>
      </c>
      <c r="E191" s="32">
        <v>50</v>
      </c>
      <c r="F191" s="32">
        <v>0</v>
      </c>
    </row>
    <row r="192" spans="1:6" ht="169.5" thickBot="1" x14ac:dyDescent="0.35">
      <c r="A192" s="20" t="s">
        <v>80</v>
      </c>
      <c r="B192" s="16">
        <v>8260002</v>
      </c>
      <c r="C192" s="18"/>
      <c r="D192" s="19"/>
      <c r="E192" s="31">
        <f>E193</f>
        <v>2269.4</v>
      </c>
      <c r="F192" s="31">
        <f>F193</f>
        <v>0</v>
      </c>
    </row>
    <row r="193" spans="1:6" ht="19.5" thickBot="1" x14ac:dyDescent="0.35">
      <c r="A193" s="20" t="s">
        <v>81</v>
      </c>
      <c r="B193" s="16">
        <v>8260002</v>
      </c>
      <c r="C193" s="16">
        <v>870</v>
      </c>
      <c r="D193" s="19"/>
      <c r="E193" s="32">
        <f>E194</f>
        <v>2269.4</v>
      </c>
      <c r="F193" s="32">
        <f>F194</f>
        <v>0</v>
      </c>
    </row>
    <row r="194" spans="1:6" ht="19.5" thickBot="1" x14ac:dyDescent="0.35">
      <c r="A194" s="20" t="s">
        <v>82</v>
      </c>
      <c r="B194" s="16">
        <v>8260002</v>
      </c>
      <c r="C194" s="16">
        <v>870</v>
      </c>
      <c r="D194" s="17" t="s">
        <v>96</v>
      </c>
      <c r="E194" s="32">
        <v>2269.4</v>
      </c>
      <c r="F194" s="32">
        <v>0</v>
      </c>
    </row>
    <row r="195" spans="1:6" ht="38.25" thickBot="1" x14ac:dyDescent="0.35">
      <c r="A195" s="20" t="s">
        <v>83</v>
      </c>
      <c r="B195" s="16">
        <v>8220000</v>
      </c>
      <c r="C195" s="18"/>
      <c r="D195" s="19"/>
      <c r="E195" s="31">
        <f>E196+E200</f>
        <v>2767.7</v>
      </c>
      <c r="F195" s="31">
        <f>F196+F200</f>
        <v>2071</v>
      </c>
    </row>
    <row r="196" spans="1:6" ht="75.75" thickBot="1" x14ac:dyDescent="0.35">
      <c r="A196" s="20" t="s">
        <v>84</v>
      </c>
      <c r="B196" s="16">
        <v>8220004</v>
      </c>
      <c r="C196" s="18"/>
      <c r="D196" s="19"/>
      <c r="E196" s="31">
        <f>E197+E199</f>
        <v>1864.2</v>
      </c>
      <c r="F196" s="31">
        <f>F197+F199</f>
        <v>1295</v>
      </c>
    </row>
    <row r="197" spans="1:6" ht="75.75" thickBot="1" x14ac:dyDescent="0.35">
      <c r="A197" s="20" t="s">
        <v>8</v>
      </c>
      <c r="B197" s="16">
        <v>8220004</v>
      </c>
      <c r="C197" s="16">
        <v>244</v>
      </c>
      <c r="D197" s="19"/>
      <c r="E197" s="32">
        <f>E198</f>
        <v>1814.2</v>
      </c>
      <c r="F197" s="32">
        <f>F198</f>
        <v>1295</v>
      </c>
    </row>
    <row r="198" spans="1:6" ht="38.25" thickBot="1" x14ac:dyDescent="0.35">
      <c r="A198" s="20" t="s">
        <v>42</v>
      </c>
      <c r="B198" s="16">
        <v>8220004</v>
      </c>
      <c r="C198" s="16">
        <v>244</v>
      </c>
      <c r="D198" s="17" t="s">
        <v>95</v>
      </c>
      <c r="E198" s="32">
        <v>1814.2</v>
      </c>
      <c r="F198" s="32">
        <v>1295</v>
      </c>
    </row>
    <row r="199" spans="1:6" ht="19.5" thickBot="1" x14ac:dyDescent="0.35">
      <c r="A199" s="20" t="s">
        <v>122</v>
      </c>
      <c r="B199" s="16">
        <v>8220004</v>
      </c>
      <c r="C199" s="16">
        <v>853</v>
      </c>
      <c r="D199" s="17" t="s">
        <v>95</v>
      </c>
      <c r="E199" s="32">
        <v>50</v>
      </c>
      <c r="F199" s="32">
        <v>0</v>
      </c>
    </row>
    <row r="200" spans="1:6" ht="94.5" thickBot="1" x14ac:dyDescent="0.35">
      <c r="A200" s="20" t="s">
        <v>85</v>
      </c>
      <c r="B200" s="16">
        <v>8220005</v>
      </c>
      <c r="C200" s="18"/>
      <c r="D200" s="19"/>
      <c r="E200" s="31">
        <f>E201</f>
        <v>903.5</v>
      </c>
      <c r="F200" s="31">
        <f>F201</f>
        <v>776</v>
      </c>
    </row>
    <row r="201" spans="1:6" ht="57" thickBot="1" x14ac:dyDescent="0.35">
      <c r="A201" s="20" t="s">
        <v>48</v>
      </c>
      <c r="B201" s="16">
        <v>8220005</v>
      </c>
      <c r="C201" s="16">
        <v>242</v>
      </c>
      <c r="D201" s="19"/>
      <c r="E201" s="32">
        <f>E202</f>
        <v>903.5</v>
      </c>
      <c r="F201" s="32">
        <f>F202</f>
        <v>776</v>
      </c>
    </row>
    <row r="202" spans="1:6" ht="38.25" thickBot="1" x14ac:dyDescent="0.35">
      <c r="A202" s="20" t="s">
        <v>42</v>
      </c>
      <c r="B202" s="16">
        <v>8220005</v>
      </c>
      <c r="C202" s="16">
        <v>242</v>
      </c>
      <c r="D202" s="17" t="s">
        <v>95</v>
      </c>
      <c r="E202" s="32">
        <v>903.5</v>
      </c>
      <c r="F202" s="32">
        <v>776</v>
      </c>
    </row>
    <row r="203" spans="1:6" ht="94.5" thickBot="1" x14ac:dyDescent="0.35">
      <c r="A203" s="20" t="s">
        <v>75</v>
      </c>
      <c r="B203" s="16">
        <v>8240000</v>
      </c>
      <c r="C203" s="18"/>
      <c r="D203" s="19"/>
      <c r="E203" s="31">
        <f t="shared" ref="E203:F205" si="2">E204</f>
        <v>2</v>
      </c>
      <c r="F203" s="31">
        <f t="shared" si="2"/>
        <v>0</v>
      </c>
    </row>
    <row r="204" spans="1:6" ht="94.5" thickBot="1" x14ac:dyDescent="0.35">
      <c r="A204" s="20" t="s">
        <v>75</v>
      </c>
      <c r="B204" s="16">
        <v>8247134</v>
      </c>
      <c r="C204" s="18"/>
      <c r="D204" s="19"/>
      <c r="E204" s="31">
        <f t="shared" si="2"/>
        <v>2</v>
      </c>
      <c r="F204" s="31">
        <f t="shared" si="2"/>
        <v>0</v>
      </c>
    </row>
    <row r="205" spans="1:6" ht="75.75" thickBot="1" x14ac:dyDescent="0.35">
      <c r="A205" s="20" t="s">
        <v>76</v>
      </c>
      <c r="B205" s="16">
        <v>8247134</v>
      </c>
      <c r="C205" s="16">
        <v>122</v>
      </c>
      <c r="D205" s="19"/>
      <c r="E205" s="32">
        <f t="shared" si="2"/>
        <v>2</v>
      </c>
      <c r="F205" s="32">
        <f t="shared" si="2"/>
        <v>0</v>
      </c>
    </row>
    <row r="206" spans="1:6" ht="38.25" thickBot="1" x14ac:dyDescent="0.35">
      <c r="A206" s="20" t="s">
        <v>42</v>
      </c>
      <c r="B206" s="16">
        <v>8247134</v>
      </c>
      <c r="C206" s="16">
        <v>122</v>
      </c>
      <c r="D206" s="17" t="s">
        <v>95</v>
      </c>
      <c r="E206" s="32">
        <v>2</v>
      </c>
      <c r="F206" s="32">
        <v>0</v>
      </c>
    </row>
    <row r="207" spans="1:6" ht="94.5" thickBot="1" x14ac:dyDescent="0.35">
      <c r="A207" s="20" t="s">
        <v>86</v>
      </c>
      <c r="B207" s="16">
        <v>8270006</v>
      </c>
      <c r="C207" s="18"/>
      <c r="D207" s="19"/>
      <c r="E207" s="31">
        <f>E208</f>
        <v>6387.1</v>
      </c>
      <c r="F207" s="31">
        <f>F208</f>
        <v>4781.6000000000004</v>
      </c>
    </row>
    <row r="208" spans="1:6" ht="75.75" thickBot="1" x14ac:dyDescent="0.35">
      <c r="A208" s="20" t="s">
        <v>76</v>
      </c>
      <c r="B208" s="16">
        <v>8270006</v>
      </c>
      <c r="C208" s="16">
        <v>122</v>
      </c>
      <c r="D208" s="19"/>
      <c r="E208" s="32">
        <f>E209</f>
        <v>6387.1</v>
      </c>
      <c r="F208" s="32">
        <f>F209</f>
        <v>4781.6000000000004</v>
      </c>
    </row>
    <row r="209" spans="1:6" ht="38.25" thickBot="1" x14ac:dyDescent="0.35">
      <c r="A209" s="20" t="s">
        <v>42</v>
      </c>
      <c r="B209" s="16">
        <v>8270006</v>
      </c>
      <c r="C209" s="16">
        <v>122</v>
      </c>
      <c r="D209" s="17" t="s">
        <v>95</v>
      </c>
      <c r="E209" s="32">
        <v>6387.1</v>
      </c>
      <c r="F209" s="32">
        <v>4781.6000000000004</v>
      </c>
    </row>
    <row r="210" spans="1:6" ht="75.75" thickBot="1" x14ac:dyDescent="0.35">
      <c r="A210" s="20" t="s">
        <v>87</v>
      </c>
      <c r="B210" s="16">
        <v>8280000</v>
      </c>
      <c r="C210" s="18"/>
      <c r="D210" s="19"/>
      <c r="E210" s="31">
        <f t="shared" ref="E210:F212" si="3">E211</f>
        <v>368.6</v>
      </c>
      <c r="F210" s="31">
        <f t="shared" si="3"/>
        <v>236.8</v>
      </c>
    </row>
    <row r="211" spans="1:6" ht="75.75" thickBot="1" x14ac:dyDescent="0.35">
      <c r="A211" s="20" t="s">
        <v>88</v>
      </c>
      <c r="B211" s="16">
        <v>8285118</v>
      </c>
      <c r="C211" s="18"/>
      <c r="D211" s="19"/>
      <c r="E211" s="32">
        <f t="shared" si="3"/>
        <v>368.6</v>
      </c>
      <c r="F211" s="32">
        <f t="shared" si="3"/>
        <v>236.8</v>
      </c>
    </row>
    <row r="212" spans="1:6" ht="75.75" thickBot="1" x14ac:dyDescent="0.35">
      <c r="A212" s="37" t="s">
        <v>69</v>
      </c>
      <c r="B212" s="16">
        <v>8285118</v>
      </c>
      <c r="C212" s="16">
        <v>121</v>
      </c>
      <c r="D212" s="19"/>
      <c r="E212" s="32">
        <f t="shared" si="3"/>
        <v>368.6</v>
      </c>
      <c r="F212" s="32">
        <f t="shared" si="3"/>
        <v>236.8</v>
      </c>
    </row>
    <row r="213" spans="1:6" ht="75.75" thickBot="1" x14ac:dyDescent="0.35">
      <c r="A213" s="37" t="s">
        <v>69</v>
      </c>
      <c r="B213" s="16">
        <v>8285118</v>
      </c>
      <c r="C213" s="16">
        <v>121</v>
      </c>
      <c r="D213" s="17" t="s">
        <v>94</v>
      </c>
      <c r="E213" s="32">
        <v>368.6</v>
      </c>
      <c r="F213" s="32">
        <v>236.8</v>
      </c>
    </row>
    <row r="214" spans="1:6" ht="57" thickBot="1" x14ac:dyDescent="0.35">
      <c r="A214" s="20" t="s">
        <v>89</v>
      </c>
      <c r="B214" s="16">
        <v>8210000</v>
      </c>
      <c r="C214" s="18"/>
      <c r="D214" s="19"/>
      <c r="E214" s="31">
        <f>E215+E220</f>
        <v>3224.5</v>
      </c>
      <c r="F214" s="31">
        <f>F215+F220</f>
        <v>2566</v>
      </c>
    </row>
    <row r="215" spans="1:6" ht="38.25" thickBot="1" x14ac:dyDescent="0.35">
      <c r="A215" s="20" t="s">
        <v>90</v>
      </c>
      <c r="B215" s="16">
        <v>8210015</v>
      </c>
      <c r="C215" s="18"/>
      <c r="D215" s="17"/>
      <c r="E215" s="31">
        <f>E216+E217+E218+E219</f>
        <v>1044.5</v>
      </c>
      <c r="F215" s="31">
        <f>F216+F217+F218+F219</f>
        <v>793.9</v>
      </c>
    </row>
    <row r="216" spans="1:6" ht="75.75" thickBot="1" x14ac:dyDescent="0.35">
      <c r="A216" s="20" t="s">
        <v>76</v>
      </c>
      <c r="B216" s="16">
        <v>8210015</v>
      </c>
      <c r="C216" s="16">
        <v>122</v>
      </c>
      <c r="D216" s="17" t="s">
        <v>93</v>
      </c>
      <c r="E216" s="32">
        <v>1003.4</v>
      </c>
      <c r="F216" s="32">
        <v>757.4</v>
      </c>
    </row>
    <row r="217" spans="1:6" ht="57" thickBot="1" x14ac:dyDescent="0.35">
      <c r="A217" s="20" t="s">
        <v>48</v>
      </c>
      <c r="B217" s="16">
        <v>8210015</v>
      </c>
      <c r="C217" s="16">
        <v>242</v>
      </c>
      <c r="D217" s="17" t="s">
        <v>93</v>
      </c>
      <c r="E217" s="32">
        <v>5.7</v>
      </c>
      <c r="F217" s="32">
        <v>4</v>
      </c>
    </row>
    <row r="218" spans="1:6" ht="75.75" thickBot="1" x14ac:dyDescent="0.35">
      <c r="A218" s="20" t="s">
        <v>8</v>
      </c>
      <c r="B218" s="16">
        <v>8210015</v>
      </c>
      <c r="C218" s="16">
        <v>244</v>
      </c>
      <c r="D218" s="17" t="s">
        <v>93</v>
      </c>
      <c r="E218" s="32">
        <v>35.1</v>
      </c>
      <c r="F218" s="32">
        <v>32.200000000000003</v>
      </c>
    </row>
    <row r="219" spans="1:6" ht="19.5" thickBot="1" x14ac:dyDescent="0.35">
      <c r="A219" s="20" t="s">
        <v>122</v>
      </c>
      <c r="B219" s="16">
        <v>8210015</v>
      </c>
      <c r="C219" s="16">
        <v>853</v>
      </c>
      <c r="D219" s="17" t="s">
        <v>93</v>
      </c>
      <c r="E219" s="32">
        <v>0.3</v>
      </c>
      <c r="F219" s="32">
        <v>0.3</v>
      </c>
    </row>
    <row r="220" spans="1:6" ht="113.25" thickBot="1" x14ac:dyDescent="0.35">
      <c r="A220" s="20" t="s">
        <v>91</v>
      </c>
      <c r="B220" s="16">
        <v>8210014</v>
      </c>
      <c r="C220" s="18"/>
      <c r="D220" s="19"/>
      <c r="E220" s="31">
        <f>E221</f>
        <v>2180</v>
      </c>
      <c r="F220" s="31">
        <f>F221</f>
        <v>1772.1</v>
      </c>
    </row>
    <row r="221" spans="1:6" ht="75.75" thickBot="1" x14ac:dyDescent="0.35">
      <c r="A221" s="37" t="s">
        <v>69</v>
      </c>
      <c r="B221" s="16">
        <v>8210014</v>
      </c>
      <c r="C221" s="16">
        <v>121</v>
      </c>
      <c r="D221" s="19"/>
      <c r="E221" s="32">
        <f>E222</f>
        <v>2180</v>
      </c>
      <c r="F221" s="32">
        <f>F222</f>
        <v>1772.1</v>
      </c>
    </row>
    <row r="222" spans="1:6" ht="75.75" thickBot="1" x14ac:dyDescent="0.35">
      <c r="A222" s="37" t="s">
        <v>69</v>
      </c>
      <c r="B222" s="16">
        <v>8210014</v>
      </c>
      <c r="C222" s="16">
        <v>121</v>
      </c>
      <c r="D222" s="17" t="s">
        <v>93</v>
      </c>
      <c r="E222" s="32">
        <v>2180</v>
      </c>
      <c r="F222" s="32">
        <v>1772.1</v>
      </c>
    </row>
    <row r="223" spans="1:6" ht="57" thickBot="1" x14ac:dyDescent="0.35">
      <c r="A223" s="20" t="s">
        <v>108</v>
      </c>
      <c r="B223" s="16">
        <v>8290014</v>
      </c>
      <c r="C223" s="16"/>
      <c r="D223" s="17"/>
      <c r="E223" s="31">
        <f>E224</f>
        <v>586</v>
      </c>
      <c r="F223" s="31">
        <f>F224</f>
        <v>385.6</v>
      </c>
    </row>
    <row r="224" spans="1:6" ht="75.75" thickBot="1" x14ac:dyDescent="0.35">
      <c r="A224" s="37" t="s">
        <v>69</v>
      </c>
      <c r="B224" s="16">
        <v>8290014</v>
      </c>
      <c r="C224" s="16">
        <v>121</v>
      </c>
      <c r="D224" s="17"/>
      <c r="E224" s="32">
        <f>E225</f>
        <v>586</v>
      </c>
      <c r="F224" s="32">
        <f>F225</f>
        <v>385.6</v>
      </c>
    </row>
    <row r="225" spans="1:6" ht="75.75" thickBot="1" x14ac:dyDescent="0.35">
      <c r="A225" s="37" t="s">
        <v>69</v>
      </c>
      <c r="B225" s="16">
        <v>8290014</v>
      </c>
      <c r="C225" s="16">
        <v>121</v>
      </c>
      <c r="D225" s="17" t="s">
        <v>93</v>
      </c>
      <c r="E225" s="32">
        <v>586</v>
      </c>
      <c r="F225" s="32">
        <v>385.6</v>
      </c>
    </row>
    <row r="226" spans="1:6" ht="19.5" thickBot="1" x14ac:dyDescent="0.35">
      <c r="A226" s="21" t="s">
        <v>92</v>
      </c>
      <c r="B226" s="22"/>
      <c r="C226" s="18"/>
      <c r="D226" s="19"/>
      <c r="E226" s="31">
        <f>E170+E9</f>
        <v>134861.5</v>
      </c>
      <c r="F226" s="31">
        <f>F170+F9</f>
        <v>75724.500000000015</v>
      </c>
    </row>
    <row r="228" spans="1:6" x14ac:dyDescent="0.3">
      <c r="A228" s="24"/>
      <c r="B228" s="24"/>
      <c r="C228" s="25"/>
      <c r="D228" s="26"/>
      <c r="E228" s="27"/>
    </row>
    <row r="229" spans="1:6" x14ac:dyDescent="0.3">
      <c r="A229" s="24"/>
      <c r="B229" s="24"/>
      <c r="C229" s="25"/>
      <c r="D229" s="26"/>
      <c r="E229" s="27"/>
    </row>
    <row r="230" spans="1:6" x14ac:dyDescent="0.3">
      <c r="A230" s="28"/>
      <c r="B230" s="24"/>
      <c r="C230" s="25"/>
      <c r="D230" s="26"/>
      <c r="E230" s="27"/>
    </row>
  </sheetData>
  <autoFilter ref="A7:F226"/>
  <mergeCells count="8">
    <mergeCell ref="F1:F2"/>
    <mergeCell ref="F71:F72"/>
    <mergeCell ref="A71:A72"/>
    <mergeCell ref="B71:B72"/>
    <mergeCell ref="C71:C72"/>
    <mergeCell ref="D71:D72"/>
    <mergeCell ref="E71:E72"/>
    <mergeCell ref="A1:E5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2015-10-08T12:28:21Z</cp:lastPrinted>
  <dcterms:created xsi:type="dcterms:W3CDTF">2015-03-02T12:35:14Z</dcterms:created>
  <dcterms:modified xsi:type="dcterms:W3CDTF">2015-10-12T11:58:21Z</dcterms:modified>
</cp:coreProperties>
</file>