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6" yWindow="252" windowWidth="15456" windowHeight="10320"/>
  </bookViews>
  <sheets>
    <sheet name="Изменения 10.12.2014" sheetId="3" r:id="rId1"/>
  </sheets>
  <definedNames>
    <definedName name="_xlnm._FilterDatabase" localSheetId="0" hidden="1">'Изменения 10.12.2014'!$A$5:$K$162</definedName>
    <definedName name="APPT" localSheetId="0">'Изменения 10.12.2014'!$B$12</definedName>
    <definedName name="FIO" localSheetId="0">'Изменения 10.12.2014'!$G$12</definedName>
    <definedName name="SIGN" localSheetId="0">'Изменения 10.12.2014'!$B$12:$I$13</definedName>
    <definedName name="_xlnm.Print_Titles" localSheetId="0">'Изменения 10.12.2014'!$4:$4</definedName>
  </definedNames>
  <calcPr calcId="125725"/>
</workbook>
</file>

<file path=xl/calcChain.xml><?xml version="1.0" encoding="utf-8"?>
<calcChain xmlns="http://schemas.openxmlformats.org/spreadsheetml/2006/main">
  <c r="H161" i="3"/>
  <c r="H159"/>
  <c r="H157"/>
  <c r="H155"/>
  <c r="H153"/>
  <c r="H149"/>
  <c r="H148" s="1"/>
  <c r="H147" s="1"/>
  <c r="H145"/>
  <c r="H144" s="1"/>
  <c r="H143" s="1"/>
  <c r="H129"/>
  <c r="H141"/>
  <c r="H139"/>
  <c r="H137"/>
  <c r="H135"/>
  <c r="H125"/>
  <c r="H123"/>
  <c r="H121"/>
  <c r="H119"/>
  <c r="H117"/>
  <c r="H115"/>
  <c r="H102"/>
  <c r="H101" s="1"/>
  <c r="H111"/>
  <c r="H109"/>
  <c r="H107"/>
  <c r="H105"/>
  <c r="H103"/>
  <c r="H89"/>
  <c r="H87"/>
  <c r="H85"/>
  <c r="H83"/>
  <c r="H100"/>
  <c r="H99" s="1"/>
  <c r="H97"/>
  <c r="H95"/>
  <c r="H91"/>
  <c r="H79"/>
  <c r="H78" s="1"/>
  <c r="H77" s="1"/>
  <c r="H75"/>
  <c r="H73"/>
  <c r="H72" s="1"/>
  <c r="H71" s="1"/>
  <c r="H60"/>
  <c r="H59" s="1"/>
  <c r="H69"/>
  <c r="H67"/>
  <c r="H65"/>
  <c r="H63"/>
  <c r="H61"/>
  <c r="H128" l="1"/>
  <c r="H127" s="1"/>
  <c r="H114"/>
  <c r="H113" s="1"/>
  <c r="H152"/>
  <c r="H151" s="1"/>
  <c r="H82"/>
  <c r="H81" s="1"/>
  <c r="H37"/>
  <c r="H36" s="1"/>
  <c r="H56"/>
  <c r="H55" s="1"/>
  <c r="H54" s="1"/>
  <c r="H52"/>
  <c r="H51" s="1"/>
  <c r="H48"/>
  <c r="H46"/>
  <c r="H44"/>
  <c r="H42"/>
  <c r="H40"/>
  <c r="H38"/>
  <c r="H19"/>
  <c r="H18" s="1"/>
  <c r="H26"/>
  <c r="H24"/>
  <c r="H22"/>
  <c r="H20"/>
  <c r="H14"/>
  <c r="H17"/>
  <c r="H16"/>
  <c r="H10"/>
  <c r="H8"/>
  <c r="H7" l="1"/>
  <c r="H6" s="1"/>
  <c r="H5" s="1"/>
  <c r="H126" l="1"/>
  <c r="H124"/>
  <c r="H122"/>
  <c r="H120"/>
</calcChain>
</file>

<file path=xl/sharedStrings.xml><?xml version="1.0" encoding="utf-8"?>
<sst xmlns="http://schemas.openxmlformats.org/spreadsheetml/2006/main" count="1094" uniqueCount="189">
  <si>
    <t>тыс. руб.</t>
  </si>
  <si>
    <t/>
  </si>
  <si>
    <t>КФСР</t>
  </si>
  <si>
    <t>Наименование КФСР</t>
  </si>
  <si>
    <t>Наименование КЦСР</t>
  </si>
  <si>
    <t>КВР</t>
  </si>
  <si>
    <t>Наименование КВР</t>
  </si>
  <si>
    <t>КП - расходы год</t>
  </si>
  <si>
    <t>Итого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</si>
  <si>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</si>
  <si>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</si>
  <si>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8000000</t>
  </si>
  <si>
    <t>8110014</t>
  </si>
  <si>
    <t>Непрограммные расходы.Расходы на выплаты по оплате труда работников органов местного самоуправления в рамках обеспечения деятельности депутатов представительного органа МО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</si>
  <si>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</si>
  <si>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</si>
  <si>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8110015</t>
  </si>
  <si>
    <t>Непрограммные расходы.Расходы на обеспечение функций органов МО.Совет депутатов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</si>
  <si>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</si>
  <si>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</si>
  <si>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</si>
  <si>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</si>
  <si>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</si>
  <si>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</si>
  <si>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8117600</t>
  </si>
  <si>
    <t>Непрограммные расходы.Межбюджетные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(Контрольный орган)</t>
  </si>
  <si>
    <t>540</t>
  </si>
  <si>
    <t>Иные межбюджетные трансферты</t>
  </si>
  <si>
    <t>8120014</t>
  </si>
  <si>
    <t>Непрограммные расходы.Расходы на выплаты по оплате труда работников органов местного самоуправления в рамках обеспечения деятельности главы МО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</si>
  <si>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</si>
  <si>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</si>
  <si>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8230014</t>
  </si>
  <si>
    <t>Непрограммные расходы.Расходы на выплаты по оплате труда работников органов местного самоуправления в рамках обеспечения деятельности главы администрации МО</t>
  </si>
  <si>
    <t>8240014</t>
  </si>
  <si>
    <t>Непрограммные расходы.Расходы на выплаты по оплате труда работников органов местного самоуправления в рамках обеспечения деятельности администрации МО</t>
  </si>
  <si>
    <t>8240015</t>
  </si>
  <si>
    <t>Непрограммные расходы.Расходы на обеспечение функций органов местного самоуправления в рамках обеспечения деятельности администрации МО</t>
  </si>
  <si>
    <t>8247600</t>
  </si>
  <si>
    <t>Непрограммные расходы.Межбюджетные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</si>
  <si>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0107</t>
  </si>
  <si>
    <t>Обеспечение проведения выборов и референдумов</t>
  </si>
  <si>
    <t>8350001</t>
  </si>
  <si>
    <t>Непрограммные расходы.Проведение выборов в представительные органы МО</t>
  </si>
  <si>
    <t>0111</t>
  </si>
  <si>
    <t>Резервные фонды</t>
  </si>
  <si>
    <t>8460002</t>
  </si>
  <si>
    <t>Непрограммные расходы.Резервный фонд</t>
  </si>
  <si>
    <t>870</t>
  </si>
  <si>
    <t>Резервные средства</t>
  </si>
  <si>
    <t>0113</t>
  </si>
  <si>
    <t>Другие общегосударственные вопросы</t>
  </si>
  <si>
    <t>8460004</t>
  </si>
  <si>
    <t>Непрограммные расходы.Выполнение других обязательств государства в части закупок прочих товаров, работ и услуг для гос.(муниципальных) нужд</t>
  </si>
  <si>
    <t>8460005</t>
  </si>
  <si>
    <t>Непрограммные расходы.Выполнение других обязательств государства по закупкам товаров, работ и услуг в сфере информационно-коммуникационных технологий</t>
  </si>
  <si>
    <t>8460006</t>
  </si>
  <si>
    <t>Непрограммные расходы.Выполнение других обязательств государства в части иных выплат персоналу государственных (муниципальных) органов, за исключением фонда оплаты труда</t>
  </si>
  <si>
    <t>8500004</t>
  </si>
  <si>
    <t>МП "Управление имущественными и земельными отношениями.Оценка недвижимости, признание прав и регулирование отношений по государственной собственности</t>
  </si>
  <si>
    <t>8600004</t>
  </si>
  <si>
    <t>МП "Социальное развитие МО "Кузьмоловское ГП".Организация работы с людьми пожилого возраста</t>
  </si>
  <si>
    <t>8600005</t>
  </si>
  <si>
    <t>МП "Социальное развитие МО "Кузьмоловское ГП".Организация работы с людьми пожилого возраста в сфере ИКТ</t>
  </si>
  <si>
    <t>0203</t>
  </si>
  <si>
    <t>Мобилизационная и вневойсковая подготовка</t>
  </si>
  <si>
    <t>9000000</t>
  </si>
  <si>
    <t>9015118</t>
  </si>
  <si>
    <t>Непрограммные расходы.Осуществление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</si>
  <si>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</si>
  <si>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</si>
  <si>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8800008</t>
  </si>
  <si>
    <t>МП "Пожарная безопасность, безопасность на водных объектах, защита населения от ЧС и снижение рисков их возникновения"</t>
  </si>
  <si>
    <t>0409</t>
  </si>
  <si>
    <t>Дорожное хозяйство (дорожные фонды)</t>
  </si>
  <si>
    <t>8700009</t>
  </si>
  <si>
    <t>МП "Развитие и ремонт объектов ЖКХ".Капитальный ремонт и ремонт автомобильных дорог общего пользования местного значения, в т.ч. в населенных пунктах</t>
  </si>
  <si>
    <t>8700010</t>
  </si>
  <si>
    <t>МП "Развитие и ремонт объектов ЖКХ".Капитальный ремонт и ремонт дворовых территорий многоквартирных домов, проездов к дворовым территориям многоквартирных домов в населенных пунктах</t>
  </si>
  <si>
    <t>8700011</t>
  </si>
  <si>
    <t>МП "Развитие и ремонт объектов ЖКХ".Проектирование и строительство (реконструкция) автомобильных дорог общего пользования местного значения и искусственных сооружений на них</t>
  </si>
  <si>
    <t>8707014</t>
  </si>
  <si>
    <t>МП "Развитие т ремонт объектов ЖКХ "Субсидии на капитальный ремонт и ремонт автомобильных дорог общего пользования местного значения, в том числе в населенных пунктах</t>
  </si>
  <si>
    <t>8707088</t>
  </si>
  <si>
    <t>МП"Развитие и ремонт объектов ЖКХ" Субсидии на решение вопросов местного значения по созданию инженерной и транспортной инфраструктуры на земельных участках"</t>
  </si>
  <si>
    <t>0412</t>
  </si>
  <si>
    <t>Другие вопросы в области национальной экономики</t>
  </si>
  <si>
    <t>8501012</t>
  </si>
  <si>
    <t>МП "Управление имущественными и земельными отношениями".Мероприятия в области строительства, архитектуры и градостроительства</t>
  </si>
  <si>
    <t>8501013</t>
  </si>
  <si>
    <t>МП "Управление имущественными и земельными отношениями".Мероприятия по землеустройству и землепользованию</t>
  </si>
  <si>
    <t>0501</t>
  </si>
  <si>
    <t>Жилищное хозяйство</t>
  </si>
  <si>
    <t>8700601</t>
  </si>
  <si>
    <t>Субсидии юридическим лицам (кроме государственных учреждений) и физическим лицам-производителям товаров, работ,услуг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</si>
  <si>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</si>
  <si>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</si>
  <si>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0502</t>
  </si>
  <si>
    <t>Коммунальное хозяйство</t>
  </si>
  <si>
    <t>8501022</t>
  </si>
  <si>
    <t>МП "Развитие и ремонт объектов ЖКХ".Мероприятия в области коммунального хозяйства в части расходов на оплату коммунальных услуг</t>
  </si>
  <si>
    <t>8600602</t>
  </si>
  <si>
    <t>Субсидии юридическим лицам (кроме государственных учреждений) и физическим лицам-производителям товаров, работ, услуг в области коммунального хозяйства</t>
  </si>
  <si>
    <t>8701020</t>
  </si>
  <si>
    <t>МП "Развитие и ремонт объектов ЖКХ".Мероприятия в области коммунального хозяйства по содержанию имущества</t>
  </si>
  <si>
    <t>8701021</t>
  </si>
  <si>
    <t>МП "Развитие и ремонт объектов ЖКХ".Мероприятия в области коммунального хозяйства по прочим услугам</t>
  </si>
  <si>
    <t>8701023</t>
  </si>
  <si>
    <t>МП "Развитие и ремонт объектов ЖКХ".Мероприятия в области коммунального хозяйства по строительству инженерных сетей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</si>
  <si>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</si>
  <si>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</si>
  <si>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8707026</t>
  </si>
  <si>
    <t>МП "Развитие и ремонт объектов ЖКХ "Субсидии на мероприятия, направленные на безаварийную работу объектов водоснабжения и водоотведения"</t>
  </si>
  <si>
    <t>8707066</t>
  </si>
  <si>
    <t>Субсидиии на газификацию в рамках подпрограммы "Устойчивое развитие сельских территорий"</t>
  </si>
  <si>
    <t>8707078</t>
  </si>
  <si>
    <t>МП "Развитие и ремонт объектов ЖКХ "Мероприятия в области коммунального хозяйства по строительству инженерных сетей. Субсидии на софинансирование мероприятий по проектированию объектов инженерной и транспортной инфраструктуры."</t>
  </si>
  <si>
    <t>0503</t>
  </si>
  <si>
    <t>Благоустройство</t>
  </si>
  <si>
    <t>8501024</t>
  </si>
  <si>
    <t>МП "Управление имущественными и земельными отношениями.Уличное освещение</t>
  </si>
  <si>
    <t>8701025</t>
  </si>
  <si>
    <t>МП "Развитие и ремонт объектов ЖКХ".Уличное освещение-содержание</t>
  </si>
  <si>
    <t>8701026</t>
  </si>
  <si>
    <t>МП "Развитие и ремонт объектов ЖКХ".Уличное освещение-материальное обеспечение</t>
  </si>
  <si>
    <t>8701027</t>
  </si>
  <si>
    <t>МП "Развитие и ремонт объектов ЖКХ".Мероприятия по благоустройству городских округов и поселений</t>
  </si>
  <si>
    <t>8701028</t>
  </si>
  <si>
    <t>МП "Развитие и ремонт объектов ЖКХ".Мероприятия по благоустройству городских округов и поселений в части приобретения имущества</t>
  </si>
  <si>
    <t>0707</t>
  </si>
  <si>
    <t>Молодежная политика и оздоровление детей</t>
  </si>
  <si>
    <t>8601707</t>
  </si>
  <si>
    <t>МП "Социальное развитие МО "Кузьмоловское ГП".Проведение мероприятий для детей и молодежи.Трудовые бригады</t>
  </si>
  <si>
    <t>8601708</t>
  </si>
  <si>
    <t>МП "Социальное развитие МО "Кузьмоловское ГП".Проведение мероприятий для детей и молодежи в области ИКТ</t>
  </si>
  <si>
    <t>8601709</t>
  </si>
  <si>
    <t>МП "Социальное развитие МО "Кузьмоловское ГП".Развитие молодежной политики.Участие в районных и областных мероприятиях.</t>
  </si>
  <si>
    <t>8601710</t>
  </si>
  <si>
    <t>МП "Социальное развитие МО "Кузьмоловское ГП".Развитие молодежной политики.Организация и проведение государственных праздников</t>
  </si>
  <si>
    <t>8601711</t>
  </si>
  <si>
    <t>МП "Социальное развитие МО "Кузьмоловское ГП".Развитие молодежной политики.Организация и проведение творческих конкурсов</t>
  </si>
  <si>
    <t>8601712</t>
  </si>
  <si>
    <t>МП "Социальное развитие МО "Кузьмоловское ГП".Прочие мероприятия для детей и молодежи</t>
  </si>
  <si>
    <t>0801</t>
  </si>
  <si>
    <t>Культура</t>
  </si>
  <si>
    <t>8600016</t>
  </si>
  <si>
    <t>МП "Социальное развитие МО "Кузьмоловское ГП".Обеспечение деятельности муниципальных казенных учреждений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</si>
  <si>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</si>
  <si>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</si>
  <si>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</si>
  <si>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</si>
  <si>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243</t>
  </si>
  <si>
    <t>Закупка товаров, работ, услуг в целях капитального ремонта государственного (муниципального) имущества</t>
  </si>
  <si>
    <t>8607016</t>
  </si>
  <si>
    <t>МП " Социальное развитие МО Кузьмоловское ГП "Обеспечение деятельности муниципальных казенных учреждений"</t>
  </si>
  <si>
    <t>8607035</t>
  </si>
  <si>
    <t>МП "Социальное развитие МО Кузьмоловское ГП. Обеспечение деятельности муниципальных казенных учреждений. Субсидии на капитальный ремонт объектов культуры городских поселений"</t>
  </si>
  <si>
    <t>8607036</t>
  </si>
  <si>
    <t>МП "Социальное развитие МО "Кузьмоловское ГП" Обеспечение деятельности муниципальных казенных учреждений. Субсидии на обеспечение выплат стимулирующего характера работникам культуры</t>
  </si>
  <si>
    <t>8607600</t>
  </si>
  <si>
    <t>МП "Социальное развитие МО "Кузьмоловское ГП".Межбюджетные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соглашениями.Библиотечный фонд</t>
  </si>
  <si>
    <t>1001</t>
  </si>
  <si>
    <t>Пенсионное обеспечение</t>
  </si>
  <si>
    <t>8601034</t>
  </si>
  <si>
    <t>МП "Социальное развитие МО "Кузьмоловское ГП".Пенсионное обеспечение.Доплаты к пенсиям государственных служащих субъектов РФ и муниципальных служащих</t>
  </si>
  <si>
    <t>321</t>
  </si>
  <si>
    <t>Пособия, компенсации и иные социальные выплаты гражданам, кроме публичных нормативных обязательств</t>
  </si>
  <si>
    <t>1003</t>
  </si>
  <si>
    <t>Социальное обеспечение населения</t>
  </si>
  <si>
    <t>8601035</t>
  </si>
  <si>
    <t>МП "Социальное развитие МО "Кузьмоловское ГП".Оказание других видов социальной помощи</t>
  </si>
  <si>
    <t>1105</t>
  </si>
  <si>
    <t>Другие вопросы в области физической культуры и спорта</t>
  </si>
  <si>
    <t>8601136</t>
  </si>
  <si>
    <t>МП "Социальное развитие МО "Кузьмоловское ГП".Развитие физической культуры и спорта.Поддержка и развитие зимних видов спорта</t>
  </si>
  <si>
    <t>8601137</t>
  </si>
  <si>
    <t>МП "Социальное развитие МО "Кузьмоловское ГП".Развитие физической культуры и спорта.Поддержка и развитие летних видов спорта</t>
  </si>
  <si>
    <t>8601138</t>
  </si>
  <si>
    <t>МП "Социальное развитие МО "Кузьмоловское ГП".Развитие физической культуры и спорта.Спортивные соревнования для инвалидов и пожилых людей</t>
  </si>
  <si>
    <t>8601139</t>
  </si>
  <si>
    <t>МП "Социальное развитие МО "Кузьмоловское ГП".Развитие физической культуры и спорта.Спортивные соревнования для многодетных семей</t>
  </si>
  <si>
    <t>8601140</t>
  </si>
  <si>
    <t>МП "Социальное развитие МО "Кузьмоловское ГП".Развитие физической культуры и спорта.Организация и участие в районных и областных мероприятиях и соревнованиях</t>
  </si>
  <si>
    <t>КЦСР /ГП/пГП/Направление</t>
  </si>
  <si>
    <t>Распределение бюджетных ассигнований по целевым статьям(муниципальным программам муниципального образования Кузьмоловское городское поселение Всеволожского муниципального района Ленинградской области и непрограммным направлениям деятельности) группам и подгруппам видов расходов классификации расходов бюджетов, а также по разделам и подразделам классификации  расходов бюджета на 2014 год.</t>
  </si>
  <si>
    <t>ГР</t>
  </si>
  <si>
    <t>002</t>
  </si>
  <si>
    <t>001</t>
  </si>
  <si>
    <t>Приложение №8                                                                          к решению совета депутатов МО от 24 декабря 2013 года №169                    ( в редакции Решения Совета депутатов от 10.12.2014  № 222)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</si>
</sst>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4">
    <font>
      <sz val="10"/>
      <name val="Arial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3" fillId="0" borderId="0" xfId="1" applyFont="1" applyFill="1" applyAlignment="1">
      <alignment wrapText="1"/>
    </xf>
    <xf numFmtId="0" fontId="2" fillId="0" borderId="0" xfId="0" applyFont="1" applyFill="1" applyAlignment="1">
      <alignment vertical="justify" wrapText="1"/>
    </xf>
    <xf numFmtId="49" fontId="2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65" fontId="3" fillId="0" borderId="4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vertical="justify" wrapText="1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0" fontId="3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/>
    </xf>
    <xf numFmtId="0" fontId="3" fillId="0" borderId="0" xfId="1" applyFont="1" applyFill="1" applyAlignment="1">
      <alignment horizontal="center" wrapText="1"/>
    </xf>
    <xf numFmtId="0" fontId="2" fillId="0" borderId="0" xfId="0" applyFont="1" applyFill="1" applyAlignment="1">
      <alignment horizontal="center" vertical="justify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62"/>
  <sheetViews>
    <sheetView showGridLines="0" tabSelected="1" zoomScale="47" zoomScaleNormal="47" workbookViewId="0">
      <selection activeCell="J2" sqref="J2"/>
    </sheetView>
  </sheetViews>
  <sheetFormatPr defaultColWidth="9.109375" defaultRowHeight="15.6" outlineLevelRow="7"/>
  <cols>
    <col min="1" max="1" width="6.6640625" style="1" customWidth="1"/>
    <col min="2" max="2" width="7.6640625" style="1" customWidth="1"/>
    <col min="3" max="3" width="39.44140625" style="1" customWidth="1"/>
    <col min="4" max="4" width="13.5546875" style="1" customWidth="1"/>
    <col min="5" max="5" width="49.44140625" style="1" customWidth="1"/>
    <col min="6" max="6" width="6.6640625" style="1" customWidth="1"/>
    <col min="7" max="7" width="35" style="1" customWidth="1"/>
    <col min="8" max="8" width="18.5546875" style="18" customWidth="1"/>
    <col min="9" max="16384" width="9.109375" style="1"/>
  </cols>
  <sheetData>
    <row r="1" spans="1:11" ht="86.25" customHeight="1">
      <c r="G1" s="23" t="s">
        <v>188</v>
      </c>
      <c r="H1" s="23"/>
      <c r="I1" s="2"/>
      <c r="J1" s="2"/>
      <c r="K1" s="2"/>
    </row>
    <row r="2" spans="1:11" ht="112.5" customHeight="1">
      <c r="A2" s="3"/>
      <c r="B2" s="3"/>
      <c r="C2" s="24" t="s">
        <v>184</v>
      </c>
      <c r="D2" s="24"/>
      <c r="E2" s="24"/>
      <c r="F2" s="24"/>
      <c r="G2" s="8"/>
      <c r="H2" s="8"/>
      <c r="I2" s="8"/>
      <c r="J2" s="9"/>
      <c r="K2" s="9"/>
    </row>
    <row r="3" spans="1:11">
      <c r="B3" s="1" t="s">
        <v>0</v>
      </c>
    </row>
    <row r="4" spans="1:11" ht="46.8">
      <c r="A4" s="10" t="s">
        <v>185</v>
      </c>
      <c r="B4" s="10" t="s">
        <v>2</v>
      </c>
      <c r="C4" s="10" t="s">
        <v>3</v>
      </c>
      <c r="D4" s="10" t="s">
        <v>183</v>
      </c>
      <c r="E4" s="10" t="s">
        <v>4</v>
      </c>
      <c r="F4" s="10" t="s">
        <v>5</v>
      </c>
      <c r="G4" s="10" t="s">
        <v>6</v>
      </c>
      <c r="H4" s="19" t="s">
        <v>7</v>
      </c>
    </row>
    <row r="5" spans="1:11">
      <c r="A5" s="11"/>
      <c r="B5" s="4" t="s">
        <v>8</v>
      </c>
      <c r="C5" s="12"/>
      <c r="D5" s="13"/>
      <c r="E5" s="12"/>
      <c r="F5" s="13"/>
      <c r="G5" s="12"/>
      <c r="H5" s="22">
        <f>H6+H18+H28+H32+H36+H50+H54+H59+H71+H77+H81+H101+H113+H127+H143+H147+H151</f>
        <v>136020.60000000003</v>
      </c>
    </row>
    <row r="6" spans="1:11" ht="78">
      <c r="A6" s="14" t="s">
        <v>186</v>
      </c>
      <c r="B6" s="14" t="s">
        <v>9</v>
      </c>
      <c r="C6" s="15" t="s">
        <v>10</v>
      </c>
      <c r="D6" s="16" t="s">
        <v>1</v>
      </c>
      <c r="E6" s="15" t="s">
        <v>1</v>
      </c>
      <c r="F6" s="16" t="s">
        <v>1</v>
      </c>
      <c r="G6" s="15" t="s">
        <v>1</v>
      </c>
      <c r="H6" s="20">
        <f>H7</f>
        <v>3273.9</v>
      </c>
    </row>
    <row r="7" spans="1:11" ht="78" outlineLevel="1">
      <c r="A7" s="14" t="s">
        <v>186</v>
      </c>
      <c r="B7" s="14" t="s">
        <v>9</v>
      </c>
      <c r="C7" s="15" t="s">
        <v>10</v>
      </c>
      <c r="D7" s="16" t="s">
        <v>11</v>
      </c>
      <c r="E7" s="15"/>
      <c r="F7" s="16" t="s">
        <v>1</v>
      </c>
      <c r="G7" s="15" t="s">
        <v>1</v>
      </c>
      <c r="H7" s="20">
        <f>H8+H10+H14+H16</f>
        <v>3273.9</v>
      </c>
    </row>
    <row r="8" spans="1:11" ht="78" outlineLevel="2">
      <c r="A8" s="14" t="s">
        <v>186</v>
      </c>
      <c r="B8" s="14" t="s">
        <v>9</v>
      </c>
      <c r="C8" s="15" t="s">
        <v>10</v>
      </c>
      <c r="D8" s="16" t="s">
        <v>12</v>
      </c>
      <c r="E8" s="15" t="s">
        <v>13</v>
      </c>
      <c r="F8" s="16" t="s">
        <v>1</v>
      </c>
      <c r="G8" s="15" t="s">
        <v>1</v>
      </c>
      <c r="H8" s="20">
        <f>H9</f>
        <v>284.89999999999998</v>
      </c>
    </row>
    <row r="9" spans="1:11" ht="78" outlineLevel="7">
      <c r="A9" s="14" t="s">
        <v>186</v>
      </c>
      <c r="B9" s="5" t="s">
        <v>9</v>
      </c>
      <c r="C9" s="6" t="s">
        <v>10</v>
      </c>
      <c r="D9" s="5" t="s">
        <v>12</v>
      </c>
      <c r="E9" s="6" t="s">
        <v>13</v>
      </c>
      <c r="F9" s="5" t="s">
        <v>14</v>
      </c>
      <c r="G9" s="6" t="s">
        <v>15</v>
      </c>
      <c r="H9" s="21">
        <v>284.89999999999998</v>
      </c>
    </row>
    <row r="10" spans="1:11" ht="78" outlineLevel="2">
      <c r="A10" s="14" t="s">
        <v>186</v>
      </c>
      <c r="B10" s="14" t="s">
        <v>9</v>
      </c>
      <c r="C10" s="15" t="s">
        <v>10</v>
      </c>
      <c r="D10" s="16" t="s">
        <v>16</v>
      </c>
      <c r="E10" s="15" t="s">
        <v>17</v>
      </c>
      <c r="F10" s="16" t="s">
        <v>1</v>
      </c>
      <c r="G10" s="15" t="s">
        <v>1</v>
      </c>
      <c r="H10" s="20">
        <f>SUM(H11:H13)</f>
        <v>794.5</v>
      </c>
    </row>
    <row r="11" spans="1:11" ht="78" outlineLevel="7">
      <c r="A11" s="14" t="s">
        <v>186</v>
      </c>
      <c r="B11" s="5" t="s">
        <v>9</v>
      </c>
      <c r="C11" s="6" t="s">
        <v>10</v>
      </c>
      <c r="D11" s="5" t="s">
        <v>16</v>
      </c>
      <c r="E11" s="6" t="s">
        <v>17</v>
      </c>
      <c r="F11" s="5" t="s">
        <v>18</v>
      </c>
      <c r="G11" s="6" t="s">
        <v>19</v>
      </c>
      <c r="H11" s="21">
        <v>760.6</v>
      </c>
    </row>
    <row r="12" spans="1:11" ht="78" outlineLevel="7">
      <c r="A12" s="14" t="s">
        <v>186</v>
      </c>
      <c r="B12" s="5" t="s">
        <v>9</v>
      </c>
      <c r="C12" s="6" t="s">
        <v>10</v>
      </c>
      <c r="D12" s="5" t="s">
        <v>16</v>
      </c>
      <c r="E12" s="6" t="s">
        <v>17</v>
      </c>
      <c r="F12" s="5" t="s">
        <v>20</v>
      </c>
      <c r="G12" s="6" t="s">
        <v>21</v>
      </c>
      <c r="H12" s="21">
        <v>4</v>
      </c>
    </row>
    <row r="13" spans="1:11" ht="78" outlineLevel="7">
      <c r="A13" s="14" t="s">
        <v>186</v>
      </c>
      <c r="B13" s="5" t="s">
        <v>9</v>
      </c>
      <c r="C13" s="6" t="s">
        <v>10</v>
      </c>
      <c r="D13" s="5" t="s">
        <v>16</v>
      </c>
      <c r="E13" s="6" t="s">
        <v>17</v>
      </c>
      <c r="F13" s="5" t="s">
        <v>22</v>
      </c>
      <c r="G13" s="6" t="s">
        <v>23</v>
      </c>
      <c r="H13" s="21">
        <v>29.9</v>
      </c>
    </row>
    <row r="14" spans="1:11" ht="124.8" outlineLevel="2">
      <c r="A14" s="14" t="s">
        <v>186</v>
      </c>
      <c r="B14" s="14" t="s">
        <v>9</v>
      </c>
      <c r="C14" s="15" t="s">
        <v>10</v>
      </c>
      <c r="D14" s="16" t="s">
        <v>24</v>
      </c>
      <c r="E14" s="17" t="s">
        <v>25</v>
      </c>
      <c r="F14" s="16" t="s">
        <v>1</v>
      </c>
      <c r="G14" s="15" t="s">
        <v>1</v>
      </c>
      <c r="H14" s="20">
        <f>H15</f>
        <v>146.4</v>
      </c>
    </row>
    <row r="15" spans="1:11" ht="124.8" outlineLevel="7">
      <c r="A15" s="14" t="s">
        <v>186</v>
      </c>
      <c r="B15" s="5" t="s">
        <v>9</v>
      </c>
      <c r="C15" s="6" t="s">
        <v>10</v>
      </c>
      <c r="D15" s="5" t="s">
        <v>24</v>
      </c>
      <c r="E15" s="7" t="s">
        <v>25</v>
      </c>
      <c r="F15" s="5" t="s">
        <v>26</v>
      </c>
      <c r="G15" s="6" t="s">
        <v>27</v>
      </c>
      <c r="H15" s="21">
        <v>146.4</v>
      </c>
    </row>
    <row r="16" spans="1:11" ht="78" outlineLevel="2">
      <c r="A16" s="14" t="s">
        <v>186</v>
      </c>
      <c r="B16" s="14" t="s">
        <v>9</v>
      </c>
      <c r="C16" s="15" t="s">
        <v>10</v>
      </c>
      <c r="D16" s="16" t="s">
        <v>28</v>
      </c>
      <c r="E16" s="15" t="s">
        <v>29</v>
      </c>
      <c r="F16" s="16" t="s">
        <v>1</v>
      </c>
      <c r="G16" s="15" t="s">
        <v>1</v>
      </c>
      <c r="H16" s="20">
        <f>H17</f>
        <v>2048.1</v>
      </c>
    </row>
    <row r="17" spans="1:8" ht="78" outlineLevel="7">
      <c r="A17" s="14" t="s">
        <v>186</v>
      </c>
      <c r="B17" s="5" t="s">
        <v>9</v>
      </c>
      <c r="C17" s="6" t="s">
        <v>10</v>
      </c>
      <c r="D17" s="5" t="s">
        <v>28</v>
      </c>
      <c r="E17" s="6" t="s">
        <v>29</v>
      </c>
      <c r="F17" s="5" t="s">
        <v>14</v>
      </c>
      <c r="G17" s="6" t="s">
        <v>15</v>
      </c>
      <c r="H17" s="21">
        <f>2048.1</f>
        <v>2048.1</v>
      </c>
    </row>
    <row r="18" spans="1:8" ht="93.6">
      <c r="A18" s="14" t="s">
        <v>187</v>
      </c>
      <c r="B18" s="14" t="s">
        <v>30</v>
      </c>
      <c r="C18" s="15" t="s">
        <v>31</v>
      </c>
      <c r="D18" s="16" t="s">
        <v>1</v>
      </c>
      <c r="E18" s="15" t="s">
        <v>1</v>
      </c>
      <c r="F18" s="16" t="s">
        <v>1</v>
      </c>
      <c r="G18" s="15" t="s">
        <v>1</v>
      </c>
      <c r="H18" s="20">
        <f>H19</f>
        <v>13547.6</v>
      </c>
    </row>
    <row r="19" spans="1:8" ht="93.6" outlineLevel="1">
      <c r="A19" s="14" t="s">
        <v>187</v>
      </c>
      <c r="B19" s="14" t="s">
        <v>30</v>
      </c>
      <c r="C19" s="15" t="s">
        <v>31</v>
      </c>
      <c r="D19" s="16" t="s">
        <v>11</v>
      </c>
      <c r="E19" s="15"/>
      <c r="F19" s="16" t="s">
        <v>1</v>
      </c>
      <c r="G19" s="15" t="s">
        <v>1</v>
      </c>
      <c r="H19" s="20">
        <f>H21+H23+H25+H27</f>
        <v>13547.6</v>
      </c>
    </row>
    <row r="20" spans="1:8" ht="93.6" outlineLevel="2">
      <c r="A20" s="14" t="s">
        <v>187</v>
      </c>
      <c r="B20" s="14" t="s">
        <v>30</v>
      </c>
      <c r="C20" s="15" t="s">
        <v>31</v>
      </c>
      <c r="D20" s="16" t="s">
        <v>32</v>
      </c>
      <c r="E20" s="15" t="s">
        <v>33</v>
      </c>
      <c r="F20" s="16" t="s">
        <v>1</v>
      </c>
      <c r="G20" s="15" t="s">
        <v>1</v>
      </c>
      <c r="H20" s="20">
        <f>H21</f>
        <v>1915.6</v>
      </c>
    </row>
    <row r="21" spans="1:8" ht="93.6" outlineLevel="7">
      <c r="A21" s="14" t="s">
        <v>187</v>
      </c>
      <c r="B21" s="5" t="s">
        <v>30</v>
      </c>
      <c r="C21" s="6" t="s">
        <v>31</v>
      </c>
      <c r="D21" s="5" t="s">
        <v>32</v>
      </c>
      <c r="E21" s="6" t="s">
        <v>33</v>
      </c>
      <c r="F21" s="5" t="s">
        <v>14</v>
      </c>
      <c r="G21" s="6" t="s">
        <v>15</v>
      </c>
      <c r="H21" s="21">
        <v>1915.6</v>
      </c>
    </row>
    <row r="22" spans="1:8" ht="93.6" outlineLevel="2">
      <c r="A22" s="14" t="s">
        <v>187</v>
      </c>
      <c r="B22" s="14" t="s">
        <v>30</v>
      </c>
      <c r="C22" s="15" t="s">
        <v>31</v>
      </c>
      <c r="D22" s="16" t="s">
        <v>34</v>
      </c>
      <c r="E22" s="15" t="s">
        <v>35</v>
      </c>
      <c r="F22" s="16" t="s">
        <v>1</v>
      </c>
      <c r="G22" s="15" t="s">
        <v>1</v>
      </c>
      <c r="H22" s="20">
        <f>H23</f>
        <v>10627.2</v>
      </c>
    </row>
    <row r="23" spans="1:8" ht="93.6" outlineLevel="7">
      <c r="A23" s="14" t="s">
        <v>187</v>
      </c>
      <c r="B23" s="5" t="s">
        <v>30</v>
      </c>
      <c r="C23" s="6" t="s">
        <v>31</v>
      </c>
      <c r="D23" s="5" t="s">
        <v>34</v>
      </c>
      <c r="E23" s="6" t="s">
        <v>35</v>
      </c>
      <c r="F23" s="5" t="s">
        <v>14</v>
      </c>
      <c r="G23" s="6" t="s">
        <v>15</v>
      </c>
      <c r="H23" s="21">
        <v>10627.2</v>
      </c>
    </row>
    <row r="24" spans="1:8" ht="93.6" outlineLevel="2">
      <c r="A24" s="14" t="s">
        <v>187</v>
      </c>
      <c r="B24" s="14" t="s">
        <v>30</v>
      </c>
      <c r="C24" s="15" t="s">
        <v>31</v>
      </c>
      <c r="D24" s="16" t="s">
        <v>36</v>
      </c>
      <c r="E24" s="15" t="s">
        <v>37</v>
      </c>
      <c r="F24" s="16" t="s">
        <v>1</v>
      </c>
      <c r="G24" s="15" t="s">
        <v>1</v>
      </c>
      <c r="H24" s="20">
        <f>H25</f>
        <v>205</v>
      </c>
    </row>
    <row r="25" spans="1:8" ht="93.6" outlineLevel="7">
      <c r="A25" s="14" t="s">
        <v>187</v>
      </c>
      <c r="B25" s="5" t="s">
        <v>30</v>
      </c>
      <c r="C25" s="6" t="s">
        <v>31</v>
      </c>
      <c r="D25" s="5" t="s">
        <v>36</v>
      </c>
      <c r="E25" s="6" t="s">
        <v>37</v>
      </c>
      <c r="F25" s="5" t="s">
        <v>20</v>
      </c>
      <c r="G25" s="6" t="s">
        <v>21</v>
      </c>
      <c r="H25" s="21">
        <v>205</v>
      </c>
    </row>
    <row r="26" spans="1:8" ht="124.8" outlineLevel="2">
      <c r="A26" s="14" t="s">
        <v>187</v>
      </c>
      <c r="B26" s="14" t="s">
        <v>30</v>
      </c>
      <c r="C26" s="15" t="s">
        <v>31</v>
      </c>
      <c r="D26" s="16" t="s">
        <v>38</v>
      </c>
      <c r="E26" s="17" t="s">
        <v>39</v>
      </c>
      <c r="F26" s="16" t="s">
        <v>1</v>
      </c>
      <c r="G26" s="15" t="s">
        <v>1</v>
      </c>
      <c r="H26" s="20">
        <f>H27</f>
        <v>799.8</v>
      </c>
    </row>
    <row r="27" spans="1:8" ht="124.8" outlineLevel="7">
      <c r="A27" s="14" t="s">
        <v>187</v>
      </c>
      <c r="B27" s="5" t="s">
        <v>30</v>
      </c>
      <c r="C27" s="6" t="s">
        <v>31</v>
      </c>
      <c r="D27" s="5" t="s">
        <v>38</v>
      </c>
      <c r="E27" s="7" t="s">
        <v>39</v>
      </c>
      <c r="F27" s="5" t="s">
        <v>26</v>
      </c>
      <c r="G27" s="6" t="s">
        <v>27</v>
      </c>
      <c r="H27" s="21">
        <v>799.8</v>
      </c>
    </row>
    <row r="28" spans="1:8" ht="31.2">
      <c r="A28" s="14" t="s">
        <v>187</v>
      </c>
      <c r="B28" s="14" t="s">
        <v>40</v>
      </c>
      <c r="C28" s="15" t="s">
        <v>41</v>
      </c>
      <c r="D28" s="16" t="s">
        <v>1</v>
      </c>
      <c r="E28" s="15" t="s">
        <v>1</v>
      </c>
      <c r="F28" s="16" t="s">
        <v>1</v>
      </c>
      <c r="G28" s="15" t="s">
        <v>1</v>
      </c>
      <c r="H28" s="20">
        <v>196.5</v>
      </c>
    </row>
    <row r="29" spans="1:8" ht="31.2" outlineLevel="1">
      <c r="A29" s="14" t="s">
        <v>187</v>
      </c>
      <c r="B29" s="14" t="s">
        <v>40</v>
      </c>
      <c r="C29" s="15" t="s">
        <v>41</v>
      </c>
      <c r="D29" s="16" t="s">
        <v>11</v>
      </c>
      <c r="E29" s="15"/>
      <c r="F29" s="16" t="s">
        <v>1</v>
      </c>
      <c r="G29" s="15" t="s">
        <v>1</v>
      </c>
      <c r="H29" s="20">
        <v>196.5</v>
      </c>
    </row>
    <row r="30" spans="1:8" ht="31.2" outlineLevel="2">
      <c r="A30" s="14" t="s">
        <v>187</v>
      </c>
      <c r="B30" s="14" t="s">
        <v>40</v>
      </c>
      <c r="C30" s="15" t="s">
        <v>41</v>
      </c>
      <c r="D30" s="16" t="s">
        <v>42</v>
      </c>
      <c r="E30" s="15" t="s">
        <v>43</v>
      </c>
      <c r="F30" s="16" t="s">
        <v>1</v>
      </c>
      <c r="G30" s="15" t="s">
        <v>1</v>
      </c>
      <c r="H30" s="20">
        <v>196.5</v>
      </c>
    </row>
    <row r="31" spans="1:8" ht="62.4" outlineLevel="7">
      <c r="A31" s="14" t="s">
        <v>187</v>
      </c>
      <c r="B31" s="5" t="s">
        <v>40</v>
      </c>
      <c r="C31" s="6" t="s">
        <v>41</v>
      </c>
      <c r="D31" s="5" t="s">
        <v>42</v>
      </c>
      <c r="E31" s="6" t="s">
        <v>43</v>
      </c>
      <c r="F31" s="5" t="s">
        <v>22</v>
      </c>
      <c r="G31" s="6" t="s">
        <v>23</v>
      </c>
      <c r="H31" s="21">
        <v>196.5</v>
      </c>
    </row>
    <row r="32" spans="1:8">
      <c r="A32" s="14" t="s">
        <v>187</v>
      </c>
      <c r="B32" s="14" t="s">
        <v>44</v>
      </c>
      <c r="C32" s="15" t="s">
        <v>45</v>
      </c>
      <c r="D32" s="16" t="s">
        <v>1</v>
      </c>
      <c r="E32" s="15" t="s">
        <v>1</v>
      </c>
      <c r="F32" s="16" t="s">
        <v>1</v>
      </c>
      <c r="G32" s="15" t="s">
        <v>1</v>
      </c>
      <c r="H32" s="20">
        <v>2000</v>
      </c>
    </row>
    <row r="33" spans="1:8" outlineLevel="1">
      <c r="A33" s="14" t="s">
        <v>187</v>
      </c>
      <c r="B33" s="14" t="s">
        <v>44</v>
      </c>
      <c r="C33" s="15" t="s">
        <v>45</v>
      </c>
      <c r="D33" s="16" t="s">
        <v>11</v>
      </c>
      <c r="E33" s="15"/>
      <c r="F33" s="16" t="s">
        <v>1</v>
      </c>
      <c r="G33" s="15" t="s">
        <v>1</v>
      </c>
      <c r="H33" s="20">
        <v>2000</v>
      </c>
    </row>
    <row r="34" spans="1:8" outlineLevel="2">
      <c r="A34" s="14" t="s">
        <v>187</v>
      </c>
      <c r="B34" s="14" t="s">
        <v>44</v>
      </c>
      <c r="C34" s="15" t="s">
        <v>45</v>
      </c>
      <c r="D34" s="16" t="s">
        <v>46</v>
      </c>
      <c r="E34" s="15" t="s">
        <v>47</v>
      </c>
      <c r="F34" s="16" t="s">
        <v>1</v>
      </c>
      <c r="G34" s="15" t="s">
        <v>1</v>
      </c>
      <c r="H34" s="20">
        <v>2000</v>
      </c>
    </row>
    <row r="35" spans="1:8" outlineLevel="7">
      <c r="A35" s="14" t="s">
        <v>187</v>
      </c>
      <c r="B35" s="5" t="s">
        <v>44</v>
      </c>
      <c r="C35" s="6" t="s">
        <v>45</v>
      </c>
      <c r="D35" s="5" t="s">
        <v>46</v>
      </c>
      <c r="E35" s="6" t="s">
        <v>47</v>
      </c>
      <c r="F35" s="5" t="s">
        <v>48</v>
      </c>
      <c r="G35" s="6" t="s">
        <v>49</v>
      </c>
      <c r="H35" s="21">
        <v>2000</v>
      </c>
    </row>
    <row r="36" spans="1:8">
      <c r="A36" s="14" t="s">
        <v>187</v>
      </c>
      <c r="B36" s="14" t="s">
        <v>50</v>
      </c>
      <c r="C36" s="15" t="s">
        <v>51</v>
      </c>
      <c r="D36" s="16" t="s">
        <v>1</v>
      </c>
      <c r="E36" s="15" t="s">
        <v>1</v>
      </c>
      <c r="F36" s="16" t="s">
        <v>1</v>
      </c>
      <c r="G36" s="15" t="s">
        <v>1</v>
      </c>
      <c r="H36" s="20">
        <f>H37</f>
        <v>8773</v>
      </c>
    </row>
    <row r="37" spans="1:8" outlineLevel="1">
      <c r="A37" s="14" t="s">
        <v>187</v>
      </c>
      <c r="B37" s="14" t="s">
        <v>50</v>
      </c>
      <c r="C37" s="15" t="s">
        <v>51</v>
      </c>
      <c r="D37" s="16" t="s">
        <v>11</v>
      </c>
      <c r="E37" s="15"/>
      <c r="F37" s="16" t="s">
        <v>1</v>
      </c>
      <c r="G37" s="15" t="s">
        <v>1</v>
      </c>
      <c r="H37" s="20">
        <f>H39+H41+H43+H45+H47+H49</f>
        <v>8773</v>
      </c>
    </row>
    <row r="38" spans="1:8" ht="62.4" outlineLevel="2">
      <c r="A38" s="14" t="s">
        <v>187</v>
      </c>
      <c r="B38" s="14" t="s">
        <v>50</v>
      </c>
      <c r="C38" s="15" t="s">
        <v>51</v>
      </c>
      <c r="D38" s="16" t="s">
        <v>52</v>
      </c>
      <c r="E38" s="15" t="s">
        <v>53</v>
      </c>
      <c r="F38" s="16" t="s">
        <v>1</v>
      </c>
      <c r="G38" s="15" t="s">
        <v>1</v>
      </c>
      <c r="H38" s="20">
        <f>H39</f>
        <v>2950.6</v>
      </c>
    </row>
    <row r="39" spans="1:8" ht="62.4" outlineLevel="7">
      <c r="A39" s="14" t="s">
        <v>187</v>
      </c>
      <c r="B39" s="5" t="s">
        <v>50</v>
      </c>
      <c r="C39" s="6" t="s">
        <v>51</v>
      </c>
      <c r="D39" s="5" t="s">
        <v>52</v>
      </c>
      <c r="E39" s="6" t="s">
        <v>53</v>
      </c>
      <c r="F39" s="5" t="s">
        <v>22</v>
      </c>
      <c r="G39" s="6" t="s">
        <v>23</v>
      </c>
      <c r="H39" s="21">
        <v>2950.6</v>
      </c>
    </row>
    <row r="40" spans="1:8" ht="62.4" outlineLevel="2">
      <c r="A40" s="14" t="s">
        <v>187</v>
      </c>
      <c r="B40" s="14" t="s">
        <v>50</v>
      </c>
      <c r="C40" s="15" t="s">
        <v>51</v>
      </c>
      <c r="D40" s="16" t="s">
        <v>54</v>
      </c>
      <c r="E40" s="15" t="s">
        <v>55</v>
      </c>
      <c r="F40" s="16" t="s">
        <v>1</v>
      </c>
      <c r="G40" s="15" t="s">
        <v>1</v>
      </c>
      <c r="H40" s="20">
        <f>H41</f>
        <v>339.6</v>
      </c>
    </row>
    <row r="41" spans="1:8" ht="62.4" outlineLevel="7">
      <c r="A41" s="14" t="s">
        <v>187</v>
      </c>
      <c r="B41" s="5" t="s">
        <v>50</v>
      </c>
      <c r="C41" s="6" t="s">
        <v>51</v>
      </c>
      <c r="D41" s="5" t="s">
        <v>54</v>
      </c>
      <c r="E41" s="6" t="s">
        <v>55</v>
      </c>
      <c r="F41" s="5" t="s">
        <v>20</v>
      </c>
      <c r="G41" s="6" t="s">
        <v>21</v>
      </c>
      <c r="H41" s="21">
        <v>339.6</v>
      </c>
    </row>
    <row r="42" spans="1:8" ht="62.4" outlineLevel="2">
      <c r="A42" s="14" t="s">
        <v>187</v>
      </c>
      <c r="B42" s="14" t="s">
        <v>50</v>
      </c>
      <c r="C42" s="15" t="s">
        <v>51</v>
      </c>
      <c r="D42" s="16" t="s">
        <v>56</v>
      </c>
      <c r="E42" s="15" t="s">
        <v>57</v>
      </c>
      <c r="F42" s="16" t="s">
        <v>1</v>
      </c>
      <c r="G42" s="15" t="s">
        <v>1</v>
      </c>
      <c r="H42" s="20">
        <f>H43</f>
        <v>3679.3</v>
      </c>
    </row>
    <row r="43" spans="1:8" ht="62.4" outlineLevel="7">
      <c r="A43" s="14" t="s">
        <v>187</v>
      </c>
      <c r="B43" s="5" t="s">
        <v>50</v>
      </c>
      <c r="C43" s="6" t="s">
        <v>51</v>
      </c>
      <c r="D43" s="5" t="s">
        <v>56</v>
      </c>
      <c r="E43" s="6" t="s">
        <v>57</v>
      </c>
      <c r="F43" s="5" t="s">
        <v>18</v>
      </c>
      <c r="G43" s="6" t="s">
        <v>19</v>
      </c>
      <c r="H43" s="21">
        <v>3679.3</v>
      </c>
    </row>
    <row r="44" spans="1:8" ht="62.4" outlineLevel="2">
      <c r="A44" s="14" t="s">
        <v>187</v>
      </c>
      <c r="B44" s="14" t="s">
        <v>50</v>
      </c>
      <c r="C44" s="15" t="s">
        <v>51</v>
      </c>
      <c r="D44" s="16" t="s">
        <v>58</v>
      </c>
      <c r="E44" s="15" t="s">
        <v>59</v>
      </c>
      <c r="F44" s="16" t="s">
        <v>1</v>
      </c>
      <c r="G44" s="15" t="s">
        <v>1</v>
      </c>
      <c r="H44" s="20">
        <f>H45</f>
        <v>845.5</v>
      </c>
    </row>
    <row r="45" spans="1:8" ht="62.4" outlineLevel="7">
      <c r="A45" s="14" t="s">
        <v>187</v>
      </c>
      <c r="B45" s="5" t="s">
        <v>50</v>
      </c>
      <c r="C45" s="6" t="s">
        <v>51</v>
      </c>
      <c r="D45" s="5" t="s">
        <v>58</v>
      </c>
      <c r="E45" s="6" t="s">
        <v>59</v>
      </c>
      <c r="F45" s="5" t="s">
        <v>22</v>
      </c>
      <c r="G45" s="6" t="s">
        <v>23</v>
      </c>
      <c r="H45" s="21">
        <v>845.5</v>
      </c>
    </row>
    <row r="46" spans="1:8" ht="46.8" outlineLevel="2">
      <c r="A46" s="14" t="s">
        <v>187</v>
      </c>
      <c r="B46" s="14" t="s">
        <v>50</v>
      </c>
      <c r="C46" s="15" t="s">
        <v>51</v>
      </c>
      <c r="D46" s="16" t="s">
        <v>60</v>
      </c>
      <c r="E46" s="15" t="s">
        <v>61</v>
      </c>
      <c r="F46" s="16" t="s">
        <v>1</v>
      </c>
      <c r="G46" s="15" t="s">
        <v>1</v>
      </c>
      <c r="H46" s="20">
        <f>H47</f>
        <v>903.5</v>
      </c>
    </row>
    <row r="47" spans="1:8" ht="62.4" outlineLevel="7">
      <c r="A47" s="14" t="s">
        <v>187</v>
      </c>
      <c r="B47" s="5" t="s">
        <v>50</v>
      </c>
      <c r="C47" s="6" t="s">
        <v>51</v>
      </c>
      <c r="D47" s="5" t="s">
        <v>60</v>
      </c>
      <c r="E47" s="6" t="s">
        <v>61</v>
      </c>
      <c r="F47" s="5" t="s">
        <v>22</v>
      </c>
      <c r="G47" s="6" t="s">
        <v>23</v>
      </c>
      <c r="H47" s="21">
        <v>903.5</v>
      </c>
    </row>
    <row r="48" spans="1:8" ht="46.8" outlineLevel="2">
      <c r="A48" s="14" t="s">
        <v>187</v>
      </c>
      <c r="B48" s="14" t="s">
        <v>50</v>
      </c>
      <c r="C48" s="15" t="s">
        <v>51</v>
      </c>
      <c r="D48" s="16" t="s">
        <v>62</v>
      </c>
      <c r="E48" s="15" t="s">
        <v>63</v>
      </c>
      <c r="F48" s="16" t="s">
        <v>1</v>
      </c>
      <c r="G48" s="15" t="s">
        <v>1</v>
      </c>
      <c r="H48" s="20">
        <f>H49</f>
        <v>54.5</v>
      </c>
    </row>
    <row r="49" spans="1:8" ht="46.8" outlineLevel="7">
      <c r="A49" s="14" t="s">
        <v>187</v>
      </c>
      <c r="B49" s="5" t="s">
        <v>50</v>
      </c>
      <c r="C49" s="6" t="s">
        <v>51</v>
      </c>
      <c r="D49" s="5" t="s">
        <v>62</v>
      </c>
      <c r="E49" s="6" t="s">
        <v>63</v>
      </c>
      <c r="F49" s="5" t="s">
        <v>20</v>
      </c>
      <c r="G49" s="6" t="s">
        <v>21</v>
      </c>
      <c r="H49" s="21">
        <v>54.5</v>
      </c>
    </row>
    <row r="50" spans="1:8" ht="31.2">
      <c r="A50" s="14" t="s">
        <v>187</v>
      </c>
      <c r="B50" s="14" t="s">
        <v>64</v>
      </c>
      <c r="C50" s="15" t="s">
        <v>65</v>
      </c>
      <c r="D50" s="16" t="s">
        <v>1</v>
      </c>
      <c r="E50" s="15" t="s">
        <v>1</v>
      </c>
      <c r="F50" s="16" t="s">
        <v>1</v>
      </c>
      <c r="G50" s="15" t="s">
        <v>1</v>
      </c>
      <c r="H50" s="20">
        <v>399.4</v>
      </c>
    </row>
    <row r="51" spans="1:8" ht="31.2" outlineLevel="1">
      <c r="A51" s="14" t="s">
        <v>187</v>
      </c>
      <c r="B51" s="14" t="s">
        <v>64</v>
      </c>
      <c r="C51" s="15" t="s">
        <v>65</v>
      </c>
      <c r="D51" s="16" t="s">
        <v>66</v>
      </c>
      <c r="E51" s="15"/>
      <c r="F51" s="16" t="s">
        <v>1</v>
      </c>
      <c r="G51" s="15" t="s">
        <v>1</v>
      </c>
      <c r="H51" s="20">
        <f>H52</f>
        <v>399.4</v>
      </c>
    </row>
    <row r="52" spans="1:8" ht="46.8" outlineLevel="2">
      <c r="A52" s="14" t="s">
        <v>187</v>
      </c>
      <c r="B52" s="14" t="s">
        <v>64</v>
      </c>
      <c r="C52" s="15" t="s">
        <v>65</v>
      </c>
      <c r="D52" s="16" t="s">
        <v>67</v>
      </c>
      <c r="E52" s="15" t="s">
        <v>68</v>
      </c>
      <c r="F52" s="16" t="s">
        <v>1</v>
      </c>
      <c r="G52" s="15" t="s">
        <v>1</v>
      </c>
      <c r="H52" s="20">
        <f>H53</f>
        <v>399.4</v>
      </c>
    </row>
    <row r="53" spans="1:8" ht="78" outlineLevel="7">
      <c r="A53" s="14" t="s">
        <v>187</v>
      </c>
      <c r="B53" s="5" t="s">
        <v>64</v>
      </c>
      <c r="C53" s="6" t="s">
        <v>65</v>
      </c>
      <c r="D53" s="5" t="s">
        <v>67</v>
      </c>
      <c r="E53" s="6" t="s">
        <v>68</v>
      </c>
      <c r="F53" s="5" t="s">
        <v>14</v>
      </c>
      <c r="G53" s="6" t="s">
        <v>15</v>
      </c>
      <c r="H53" s="21">
        <v>399.4</v>
      </c>
    </row>
    <row r="54" spans="1:8" ht="62.4">
      <c r="A54" s="14" t="s">
        <v>187</v>
      </c>
      <c r="B54" s="14" t="s">
        <v>69</v>
      </c>
      <c r="C54" s="15" t="s">
        <v>70</v>
      </c>
      <c r="D54" s="16" t="s">
        <v>1</v>
      </c>
      <c r="E54" s="15" t="s">
        <v>1</v>
      </c>
      <c r="F54" s="16" t="s">
        <v>1</v>
      </c>
      <c r="G54" s="15" t="s">
        <v>1</v>
      </c>
      <c r="H54" s="20">
        <f>H55</f>
        <v>1223.1000000000001</v>
      </c>
    </row>
    <row r="55" spans="1:8" ht="62.4" outlineLevel="1">
      <c r="A55" s="14" t="s">
        <v>187</v>
      </c>
      <c r="B55" s="14" t="s">
        <v>69</v>
      </c>
      <c r="C55" s="15" t="s">
        <v>70</v>
      </c>
      <c r="D55" s="16" t="s">
        <v>11</v>
      </c>
      <c r="E55" s="15"/>
      <c r="F55" s="16" t="s">
        <v>1</v>
      </c>
      <c r="G55" s="15" t="s">
        <v>1</v>
      </c>
      <c r="H55" s="20">
        <f>H56</f>
        <v>1223.1000000000001</v>
      </c>
    </row>
    <row r="56" spans="1:8" ht="62.4" outlineLevel="2">
      <c r="A56" s="14" t="s">
        <v>187</v>
      </c>
      <c r="B56" s="14" t="s">
        <v>69</v>
      </c>
      <c r="C56" s="15" t="s">
        <v>70</v>
      </c>
      <c r="D56" s="16" t="s">
        <v>71</v>
      </c>
      <c r="E56" s="15" t="s">
        <v>72</v>
      </c>
      <c r="F56" s="16" t="s">
        <v>1</v>
      </c>
      <c r="G56" s="15" t="s">
        <v>1</v>
      </c>
      <c r="H56" s="20">
        <f>H57+H58</f>
        <v>1223.1000000000001</v>
      </c>
    </row>
    <row r="57" spans="1:8" ht="62.4" outlineLevel="7">
      <c r="A57" s="14" t="s">
        <v>187</v>
      </c>
      <c r="B57" s="5" t="s">
        <v>69</v>
      </c>
      <c r="C57" s="6" t="s">
        <v>70</v>
      </c>
      <c r="D57" s="5" t="s">
        <v>71</v>
      </c>
      <c r="E57" s="6" t="s">
        <v>72</v>
      </c>
      <c r="F57" s="5" t="s">
        <v>18</v>
      </c>
      <c r="G57" s="6" t="s">
        <v>19</v>
      </c>
      <c r="H57" s="21">
        <v>1013.7</v>
      </c>
    </row>
    <row r="58" spans="1:8" ht="62.4" outlineLevel="7">
      <c r="A58" s="14" t="s">
        <v>187</v>
      </c>
      <c r="B58" s="5" t="s">
        <v>69</v>
      </c>
      <c r="C58" s="6" t="s">
        <v>70</v>
      </c>
      <c r="D58" s="5" t="s">
        <v>71</v>
      </c>
      <c r="E58" s="6" t="s">
        <v>72</v>
      </c>
      <c r="F58" s="5" t="s">
        <v>22</v>
      </c>
      <c r="G58" s="6" t="s">
        <v>23</v>
      </c>
      <c r="H58" s="21">
        <v>209.4</v>
      </c>
    </row>
    <row r="59" spans="1:8" ht="31.2">
      <c r="A59" s="14" t="s">
        <v>187</v>
      </c>
      <c r="B59" s="14" t="s">
        <v>73</v>
      </c>
      <c r="C59" s="15" t="s">
        <v>74</v>
      </c>
      <c r="D59" s="16" t="s">
        <v>1</v>
      </c>
      <c r="E59" s="15" t="s">
        <v>1</v>
      </c>
      <c r="F59" s="16" t="s">
        <v>1</v>
      </c>
      <c r="G59" s="15" t="s">
        <v>1</v>
      </c>
      <c r="H59" s="20">
        <f>H60</f>
        <v>15353.5</v>
      </c>
    </row>
    <row r="60" spans="1:8" ht="31.2" outlineLevel="1">
      <c r="A60" s="14" t="s">
        <v>187</v>
      </c>
      <c r="B60" s="14" t="s">
        <v>73</v>
      </c>
      <c r="C60" s="15" t="s">
        <v>74</v>
      </c>
      <c r="D60" s="16" t="s">
        <v>11</v>
      </c>
      <c r="E60" s="15"/>
      <c r="F60" s="16" t="s">
        <v>1</v>
      </c>
      <c r="G60" s="15" t="s">
        <v>1</v>
      </c>
      <c r="H60" s="20">
        <f>H62+H64+H66+H68+H70</f>
        <v>15353.5</v>
      </c>
    </row>
    <row r="61" spans="1:8" ht="62.4" outlineLevel="2">
      <c r="A61" s="14" t="s">
        <v>187</v>
      </c>
      <c r="B61" s="14" t="s">
        <v>73</v>
      </c>
      <c r="C61" s="15" t="s">
        <v>74</v>
      </c>
      <c r="D61" s="16" t="s">
        <v>75</v>
      </c>
      <c r="E61" s="15" t="s">
        <v>76</v>
      </c>
      <c r="F61" s="16" t="s">
        <v>1</v>
      </c>
      <c r="G61" s="15" t="s">
        <v>1</v>
      </c>
      <c r="H61" s="20">
        <f>H62</f>
        <v>4536.3</v>
      </c>
    </row>
    <row r="62" spans="1:8" ht="62.4" outlineLevel="7">
      <c r="A62" s="14" t="s">
        <v>187</v>
      </c>
      <c r="B62" s="5" t="s">
        <v>73</v>
      </c>
      <c r="C62" s="6" t="s">
        <v>74</v>
      </c>
      <c r="D62" s="5" t="s">
        <v>75</v>
      </c>
      <c r="E62" s="6" t="s">
        <v>76</v>
      </c>
      <c r="F62" s="5" t="s">
        <v>22</v>
      </c>
      <c r="G62" s="6" t="s">
        <v>23</v>
      </c>
      <c r="H62" s="21">
        <v>4536.3</v>
      </c>
    </row>
    <row r="63" spans="1:8" ht="78" outlineLevel="2">
      <c r="A63" s="14" t="s">
        <v>187</v>
      </c>
      <c r="B63" s="14" t="s">
        <v>73</v>
      </c>
      <c r="C63" s="15" t="s">
        <v>74</v>
      </c>
      <c r="D63" s="16" t="s">
        <v>77</v>
      </c>
      <c r="E63" s="15" t="s">
        <v>78</v>
      </c>
      <c r="F63" s="16" t="s">
        <v>1</v>
      </c>
      <c r="G63" s="15" t="s">
        <v>1</v>
      </c>
      <c r="H63" s="20">
        <f>H64</f>
        <v>8897.7999999999993</v>
      </c>
    </row>
    <row r="64" spans="1:8" ht="78" outlineLevel="7">
      <c r="A64" s="14" t="s">
        <v>187</v>
      </c>
      <c r="B64" s="5" t="s">
        <v>73</v>
      </c>
      <c r="C64" s="6" t="s">
        <v>74</v>
      </c>
      <c r="D64" s="5" t="s">
        <v>77</v>
      </c>
      <c r="E64" s="6" t="s">
        <v>78</v>
      </c>
      <c r="F64" s="5" t="s">
        <v>22</v>
      </c>
      <c r="G64" s="6" t="s">
        <v>23</v>
      </c>
      <c r="H64" s="21">
        <v>8897.7999999999993</v>
      </c>
    </row>
    <row r="65" spans="1:8" ht="78" outlineLevel="2">
      <c r="A65" s="14" t="s">
        <v>187</v>
      </c>
      <c r="B65" s="14" t="s">
        <v>73</v>
      </c>
      <c r="C65" s="15" t="s">
        <v>74</v>
      </c>
      <c r="D65" s="16" t="s">
        <v>79</v>
      </c>
      <c r="E65" s="15" t="s">
        <v>80</v>
      </c>
      <c r="F65" s="16" t="s">
        <v>1</v>
      </c>
      <c r="G65" s="15" t="s">
        <v>1</v>
      </c>
      <c r="H65" s="20">
        <f>H66</f>
        <v>1026.7</v>
      </c>
    </row>
    <row r="66" spans="1:8" ht="78" outlineLevel="7">
      <c r="A66" s="14" t="s">
        <v>187</v>
      </c>
      <c r="B66" s="5" t="s">
        <v>73</v>
      </c>
      <c r="C66" s="6" t="s">
        <v>74</v>
      </c>
      <c r="D66" s="5" t="s">
        <v>79</v>
      </c>
      <c r="E66" s="6" t="s">
        <v>80</v>
      </c>
      <c r="F66" s="5" t="s">
        <v>22</v>
      </c>
      <c r="G66" s="6" t="s">
        <v>23</v>
      </c>
      <c r="H66" s="21">
        <v>1026.7</v>
      </c>
    </row>
    <row r="67" spans="1:8" ht="78" outlineLevel="2">
      <c r="A67" s="14" t="s">
        <v>187</v>
      </c>
      <c r="B67" s="14" t="s">
        <v>73</v>
      </c>
      <c r="C67" s="15" t="s">
        <v>74</v>
      </c>
      <c r="D67" s="16" t="s">
        <v>81</v>
      </c>
      <c r="E67" s="15" t="s">
        <v>82</v>
      </c>
      <c r="F67" s="16" t="s">
        <v>1</v>
      </c>
      <c r="G67" s="15" t="s">
        <v>1</v>
      </c>
      <c r="H67" s="20">
        <f>H68</f>
        <v>705.5</v>
      </c>
    </row>
    <row r="68" spans="1:8" ht="78" outlineLevel="7">
      <c r="A68" s="14" t="s">
        <v>187</v>
      </c>
      <c r="B68" s="5" t="s">
        <v>73</v>
      </c>
      <c r="C68" s="6" t="s">
        <v>74</v>
      </c>
      <c r="D68" s="5" t="s">
        <v>81</v>
      </c>
      <c r="E68" s="6" t="s">
        <v>82</v>
      </c>
      <c r="F68" s="5" t="s">
        <v>22</v>
      </c>
      <c r="G68" s="6" t="s">
        <v>23</v>
      </c>
      <c r="H68" s="21">
        <v>705.5</v>
      </c>
    </row>
    <row r="69" spans="1:8" ht="78" outlineLevel="2">
      <c r="A69" s="14" t="s">
        <v>187</v>
      </c>
      <c r="B69" s="14" t="s">
        <v>73</v>
      </c>
      <c r="C69" s="15" t="s">
        <v>74</v>
      </c>
      <c r="D69" s="16" t="s">
        <v>83</v>
      </c>
      <c r="E69" s="15" t="s">
        <v>84</v>
      </c>
      <c r="F69" s="16" t="s">
        <v>1</v>
      </c>
      <c r="G69" s="15" t="s">
        <v>1</v>
      </c>
      <c r="H69" s="20">
        <f>H70</f>
        <v>187.2</v>
      </c>
    </row>
    <row r="70" spans="1:8" ht="78" outlineLevel="7">
      <c r="A70" s="14" t="s">
        <v>187</v>
      </c>
      <c r="B70" s="5" t="s">
        <v>73</v>
      </c>
      <c r="C70" s="6" t="s">
        <v>74</v>
      </c>
      <c r="D70" s="5" t="s">
        <v>83</v>
      </c>
      <c r="E70" s="6" t="s">
        <v>84</v>
      </c>
      <c r="F70" s="5" t="s">
        <v>22</v>
      </c>
      <c r="G70" s="6" t="s">
        <v>23</v>
      </c>
      <c r="H70" s="21">
        <v>187.2</v>
      </c>
    </row>
    <row r="71" spans="1:8" ht="31.2">
      <c r="A71" s="14" t="s">
        <v>187</v>
      </c>
      <c r="B71" s="14" t="s">
        <v>85</v>
      </c>
      <c r="C71" s="15" t="s">
        <v>86</v>
      </c>
      <c r="D71" s="16" t="s">
        <v>1</v>
      </c>
      <c r="E71" s="15" t="s">
        <v>1</v>
      </c>
      <c r="F71" s="16" t="s">
        <v>1</v>
      </c>
      <c r="G71" s="15" t="s">
        <v>1</v>
      </c>
      <c r="H71" s="20">
        <f>H72</f>
        <v>3750.5</v>
      </c>
    </row>
    <row r="72" spans="1:8" ht="31.2" outlineLevel="1">
      <c r="A72" s="14" t="s">
        <v>187</v>
      </c>
      <c r="B72" s="14" t="s">
        <v>85</v>
      </c>
      <c r="C72" s="15" t="s">
        <v>86</v>
      </c>
      <c r="D72" s="16" t="s">
        <v>11</v>
      </c>
      <c r="E72" s="15"/>
      <c r="F72" s="16" t="s">
        <v>1</v>
      </c>
      <c r="G72" s="15" t="s">
        <v>1</v>
      </c>
      <c r="H72" s="20">
        <f>H73+H75</f>
        <v>3750.5</v>
      </c>
    </row>
    <row r="73" spans="1:8" ht="62.4" outlineLevel="2">
      <c r="A73" s="14" t="s">
        <v>187</v>
      </c>
      <c r="B73" s="14" t="s">
        <v>85</v>
      </c>
      <c r="C73" s="15" t="s">
        <v>86</v>
      </c>
      <c r="D73" s="16" t="s">
        <v>87</v>
      </c>
      <c r="E73" s="15" t="s">
        <v>88</v>
      </c>
      <c r="F73" s="16" t="s">
        <v>1</v>
      </c>
      <c r="G73" s="15" t="s">
        <v>1</v>
      </c>
      <c r="H73" s="20">
        <f>H74</f>
        <v>3114.5</v>
      </c>
    </row>
    <row r="74" spans="1:8" ht="62.4" outlineLevel="7">
      <c r="A74" s="14" t="s">
        <v>187</v>
      </c>
      <c r="B74" s="5" t="s">
        <v>85</v>
      </c>
      <c r="C74" s="6" t="s">
        <v>86</v>
      </c>
      <c r="D74" s="5" t="s">
        <v>87</v>
      </c>
      <c r="E74" s="6" t="s">
        <v>88</v>
      </c>
      <c r="F74" s="5" t="s">
        <v>22</v>
      </c>
      <c r="G74" s="6" t="s">
        <v>23</v>
      </c>
      <c r="H74" s="21">
        <v>3114.5</v>
      </c>
    </row>
    <row r="75" spans="1:8" ht="46.8" outlineLevel="2">
      <c r="A75" s="14" t="s">
        <v>187</v>
      </c>
      <c r="B75" s="14" t="s">
        <v>85</v>
      </c>
      <c r="C75" s="15" t="s">
        <v>86</v>
      </c>
      <c r="D75" s="16" t="s">
        <v>89</v>
      </c>
      <c r="E75" s="15" t="s">
        <v>90</v>
      </c>
      <c r="F75" s="16" t="s">
        <v>1</v>
      </c>
      <c r="G75" s="15" t="s">
        <v>1</v>
      </c>
      <c r="H75" s="20">
        <f>H76</f>
        <v>636</v>
      </c>
    </row>
    <row r="76" spans="1:8" ht="62.4" outlineLevel="7">
      <c r="A76" s="14" t="s">
        <v>187</v>
      </c>
      <c r="B76" s="5" t="s">
        <v>85</v>
      </c>
      <c r="C76" s="6" t="s">
        <v>86</v>
      </c>
      <c r="D76" s="5" t="s">
        <v>89</v>
      </c>
      <c r="E76" s="6" t="s">
        <v>90</v>
      </c>
      <c r="F76" s="5" t="s">
        <v>22</v>
      </c>
      <c r="G76" s="6" t="s">
        <v>23</v>
      </c>
      <c r="H76" s="21">
        <v>636</v>
      </c>
    </row>
    <row r="77" spans="1:8">
      <c r="A77" s="14" t="s">
        <v>187</v>
      </c>
      <c r="B77" s="14" t="s">
        <v>91</v>
      </c>
      <c r="C77" s="15" t="s">
        <v>92</v>
      </c>
      <c r="D77" s="16" t="s">
        <v>1</v>
      </c>
      <c r="E77" s="15" t="s">
        <v>1</v>
      </c>
      <c r="F77" s="16" t="s">
        <v>1</v>
      </c>
      <c r="G77" s="15" t="s">
        <v>1</v>
      </c>
      <c r="H77" s="20">
        <f>H78</f>
        <v>7737.6</v>
      </c>
    </row>
    <row r="78" spans="1:8" outlineLevel="1">
      <c r="A78" s="14" t="s">
        <v>187</v>
      </c>
      <c r="B78" s="14" t="s">
        <v>91</v>
      </c>
      <c r="C78" s="15" t="s">
        <v>92</v>
      </c>
      <c r="D78" s="16" t="s">
        <v>11</v>
      </c>
      <c r="E78" s="15"/>
      <c r="F78" s="16" t="s">
        <v>1</v>
      </c>
      <c r="G78" s="15" t="s">
        <v>1</v>
      </c>
      <c r="H78" s="20">
        <f>H79</f>
        <v>7737.6</v>
      </c>
    </row>
    <row r="79" spans="1:8" ht="46.8" outlineLevel="2">
      <c r="A79" s="14" t="s">
        <v>187</v>
      </c>
      <c r="B79" s="14" t="s">
        <v>91</v>
      </c>
      <c r="C79" s="15" t="s">
        <v>92</v>
      </c>
      <c r="D79" s="16" t="s">
        <v>93</v>
      </c>
      <c r="E79" s="15" t="s">
        <v>94</v>
      </c>
      <c r="F79" s="16" t="s">
        <v>1</v>
      </c>
      <c r="G79" s="15" t="s">
        <v>1</v>
      </c>
      <c r="H79" s="20">
        <f>H80</f>
        <v>7737.6</v>
      </c>
    </row>
    <row r="80" spans="1:8" ht="78" outlineLevel="7">
      <c r="A80" s="14" t="s">
        <v>187</v>
      </c>
      <c r="B80" s="5" t="s">
        <v>91</v>
      </c>
      <c r="C80" s="6" t="s">
        <v>92</v>
      </c>
      <c r="D80" s="5" t="s">
        <v>93</v>
      </c>
      <c r="E80" s="6" t="s">
        <v>94</v>
      </c>
      <c r="F80" s="5" t="s">
        <v>95</v>
      </c>
      <c r="G80" s="6" t="s">
        <v>96</v>
      </c>
      <c r="H80" s="21">
        <v>7737.6</v>
      </c>
    </row>
    <row r="81" spans="1:8">
      <c r="A81" s="14" t="s">
        <v>187</v>
      </c>
      <c r="B81" s="14" t="s">
        <v>97</v>
      </c>
      <c r="C81" s="15" t="s">
        <v>98</v>
      </c>
      <c r="D81" s="16" t="s">
        <v>1</v>
      </c>
      <c r="E81" s="15" t="s">
        <v>1</v>
      </c>
      <c r="F81" s="16" t="s">
        <v>1</v>
      </c>
      <c r="G81" s="15" t="s">
        <v>1</v>
      </c>
      <c r="H81" s="20">
        <f>H82</f>
        <v>27156.6</v>
      </c>
    </row>
    <row r="82" spans="1:8" outlineLevel="1">
      <c r="A82" s="14" t="s">
        <v>187</v>
      </c>
      <c r="B82" s="14" t="s">
        <v>97</v>
      </c>
      <c r="C82" s="15" t="s">
        <v>98</v>
      </c>
      <c r="D82" s="16" t="s">
        <v>11</v>
      </c>
      <c r="E82" s="15"/>
      <c r="F82" s="16" t="s">
        <v>1</v>
      </c>
      <c r="G82" s="15" t="s">
        <v>1</v>
      </c>
      <c r="H82" s="20">
        <f>H83+H85+H87+H89+H91+H95+H97+H99</f>
        <v>27156.6</v>
      </c>
    </row>
    <row r="83" spans="1:8" ht="62.4" outlineLevel="2">
      <c r="A83" s="14" t="s">
        <v>187</v>
      </c>
      <c r="B83" s="14" t="s">
        <v>97</v>
      </c>
      <c r="C83" s="15" t="s">
        <v>98</v>
      </c>
      <c r="D83" s="16" t="s">
        <v>99</v>
      </c>
      <c r="E83" s="15" t="s">
        <v>100</v>
      </c>
      <c r="F83" s="16" t="s">
        <v>1</v>
      </c>
      <c r="G83" s="15" t="s">
        <v>1</v>
      </c>
      <c r="H83" s="20">
        <f>H84</f>
        <v>1340</v>
      </c>
    </row>
    <row r="84" spans="1:8" ht="62.4" outlineLevel="7">
      <c r="A84" s="14" t="s">
        <v>187</v>
      </c>
      <c r="B84" s="5" t="s">
        <v>97</v>
      </c>
      <c r="C84" s="6" t="s">
        <v>98</v>
      </c>
      <c r="D84" s="5" t="s">
        <v>99</v>
      </c>
      <c r="E84" s="6" t="s">
        <v>100</v>
      </c>
      <c r="F84" s="5" t="s">
        <v>22</v>
      </c>
      <c r="G84" s="6" t="s">
        <v>23</v>
      </c>
      <c r="H84" s="21">
        <v>1340</v>
      </c>
    </row>
    <row r="85" spans="1:8" ht="62.4" outlineLevel="2">
      <c r="A85" s="14" t="s">
        <v>187</v>
      </c>
      <c r="B85" s="14" t="s">
        <v>97</v>
      </c>
      <c r="C85" s="15" t="s">
        <v>98</v>
      </c>
      <c r="D85" s="16" t="s">
        <v>101</v>
      </c>
      <c r="E85" s="15" t="s">
        <v>102</v>
      </c>
      <c r="F85" s="16" t="s">
        <v>1</v>
      </c>
      <c r="G85" s="15" t="s">
        <v>1</v>
      </c>
      <c r="H85" s="20">
        <f>H86</f>
        <v>2855.9</v>
      </c>
    </row>
    <row r="86" spans="1:8" ht="78" outlineLevel="7">
      <c r="A86" s="14" t="s">
        <v>187</v>
      </c>
      <c r="B86" s="5" t="s">
        <v>97</v>
      </c>
      <c r="C86" s="6" t="s">
        <v>98</v>
      </c>
      <c r="D86" s="5" t="s">
        <v>101</v>
      </c>
      <c r="E86" s="6" t="s">
        <v>102</v>
      </c>
      <c r="F86" s="5" t="s">
        <v>95</v>
      </c>
      <c r="G86" s="6" t="s">
        <v>96</v>
      </c>
      <c r="H86" s="21">
        <v>2855.9</v>
      </c>
    </row>
    <row r="87" spans="1:8" ht="46.8" outlineLevel="2">
      <c r="A87" s="14" t="s">
        <v>187</v>
      </c>
      <c r="B87" s="14" t="s">
        <v>97</v>
      </c>
      <c r="C87" s="15" t="s">
        <v>98</v>
      </c>
      <c r="D87" s="16" t="s">
        <v>103</v>
      </c>
      <c r="E87" s="15" t="s">
        <v>104</v>
      </c>
      <c r="F87" s="16" t="s">
        <v>1</v>
      </c>
      <c r="G87" s="15" t="s">
        <v>1</v>
      </c>
      <c r="H87" s="20">
        <f>H88</f>
        <v>8421.5</v>
      </c>
    </row>
    <row r="88" spans="1:8" ht="62.4" outlineLevel="7">
      <c r="A88" s="14" t="s">
        <v>187</v>
      </c>
      <c r="B88" s="5" t="s">
        <v>97</v>
      </c>
      <c r="C88" s="6" t="s">
        <v>98</v>
      </c>
      <c r="D88" s="5" t="s">
        <v>103</v>
      </c>
      <c r="E88" s="6" t="s">
        <v>104</v>
      </c>
      <c r="F88" s="5" t="s">
        <v>22</v>
      </c>
      <c r="G88" s="6" t="s">
        <v>23</v>
      </c>
      <c r="H88" s="21">
        <v>8421.5</v>
      </c>
    </row>
    <row r="89" spans="1:8" ht="46.8" outlineLevel="2">
      <c r="A89" s="14" t="s">
        <v>187</v>
      </c>
      <c r="B89" s="14" t="s">
        <v>97</v>
      </c>
      <c r="C89" s="15" t="s">
        <v>98</v>
      </c>
      <c r="D89" s="16" t="s">
        <v>105</v>
      </c>
      <c r="E89" s="15" t="s">
        <v>106</v>
      </c>
      <c r="F89" s="16" t="s">
        <v>1</v>
      </c>
      <c r="G89" s="15" t="s">
        <v>1</v>
      </c>
      <c r="H89" s="20">
        <f>H90</f>
        <v>1200</v>
      </c>
    </row>
    <row r="90" spans="1:8" ht="62.4" outlineLevel="7">
      <c r="A90" s="14" t="s">
        <v>187</v>
      </c>
      <c r="B90" s="5" t="s">
        <v>97</v>
      </c>
      <c r="C90" s="6" t="s">
        <v>98</v>
      </c>
      <c r="D90" s="5" t="s">
        <v>105</v>
      </c>
      <c r="E90" s="6" t="s">
        <v>106</v>
      </c>
      <c r="F90" s="5" t="s">
        <v>22</v>
      </c>
      <c r="G90" s="6" t="s">
        <v>23</v>
      </c>
      <c r="H90" s="21">
        <v>1200</v>
      </c>
    </row>
    <row r="91" spans="1:8" ht="46.8" outlineLevel="2">
      <c r="A91" s="14" t="s">
        <v>187</v>
      </c>
      <c r="B91" s="14" t="s">
        <v>97</v>
      </c>
      <c r="C91" s="15" t="s">
        <v>98</v>
      </c>
      <c r="D91" s="16" t="s">
        <v>107</v>
      </c>
      <c r="E91" s="15" t="s">
        <v>108</v>
      </c>
      <c r="F91" s="16" t="s">
        <v>1</v>
      </c>
      <c r="G91" s="15" t="s">
        <v>1</v>
      </c>
      <c r="H91" s="20">
        <f>H92+H93+H94</f>
        <v>1455.9</v>
      </c>
    </row>
    <row r="92" spans="1:8" ht="62.4" outlineLevel="7">
      <c r="A92" s="14" t="s">
        <v>187</v>
      </c>
      <c r="B92" s="5" t="s">
        <v>97</v>
      </c>
      <c r="C92" s="6" t="s">
        <v>98</v>
      </c>
      <c r="D92" s="5" t="s">
        <v>107</v>
      </c>
      <c r="E92" s="6" t="s">
        <v>108</v>
      </c>
      <c r="F92" s="5" t="s">
        <v>151</v>
      </c>
      <c r="G92" s="6" t="s">
        <v>23</v>
      </c>
      <c r="H92" s="21">
        <v>490.8</v>
      </c>
    </row>
    <row r="93" spans="1:8" ht="62.4" outlineLevel="7">
      <c r="A93" s="14" t="s">
        <v>187</v>
      </c>
      <c r="B93" s="5" t="s">
        <v>97</v>
      </c>
      <c r="C93" s="6" t="s">
        <v>98</v>
      </c>
      <c r="D93" s="5" t="s">
        <v>107</v>
      </c>
      <c r="E93" s="6" t="s">
        <v>108</v>
      </c>
      <c r="F93" s="5" t="s">
        <v>22</v>
      </c>
      <c r="G93" s="6" t="s">
        <v>23</v>
      </c>
      <c r="H93" s="21">
        <v>576.4</v>
      </c>
    </row>
    <row r="94" spans="1:8" ht="62.4" outlineLevel="7">
      <c r="A94" s="14" t="s">
        <v>187</v>
      </c>
      <c r="B94" s="5" t="s">
        <v>97</v>
      </c>
      <c r="C94" s="6" t="s">
        <v>98</v>
      </c>
      <c r="D94" s="5" t="s">
        <v>107</v>
      </c>
      <c r="E94" s="6" t="s">
        <v>108</v>
      </c>
      <c r="F94" s="5" t="s">
        <v>109</v>
      </c>
      <c r="G94" s="6" t="s">
        <v>110</v>
      </c>
      <c r="H94" s="21">
        <v>388.7</v>
      </c>
    </row>
    <row r="95" spans="1:8" ht="62.4" outlineLevel="2">
      <c r="A95" s="14" t="s">
        <v>187</v>
      </c>
      <c r="B95" s="14" t="s">
        <v>97</v>
      </c>
      <c r="C95" s="15" t="s">
        <v>98</v>
      </c>
      <c r="D95" s="16" t="s">
        <v>111</v>
      </c>
      <c r="E95" s="15" t="s">
        <v>112</v>
      </c>
      <c r="F95" s="16" t="s">
        <v>1</v>
      </c>
      <c r="G95" s="15" t="s">
        <v>1</v>
      </c>
      <c r="H95" s="20">
        <f>H96</f>
        <v>3782.9</v>
      </c>
    </row>
    <row r="96" spans="1:8" ht="62.4" outlineLevel="7">
      <c r="A96" s="14" t="s">
        <v>187</v>
      </c>
      <c r="B96" s="5" t="s">
        <v>97</v>
      </c>
      <c r="C96" s="6" t="s">
        <v>98</v>
      </c>
      <c r="D96" s="5" t="s">
        <v>111</v>
      </c>
      <c r="E96" s="6" t="s">
        <v>112</v>
      </c>
      <c r="F96" s="5" t="s">
        <v>22</v>
      </c>
      <c r="G96" s="6" t="s">
        <v>23</v>
      </c>
      <c r="H96" s="21">
        <v>3782.9</v>
      </c>
    </row>
    <row r="97" spans="1:8" ht="46.8" outlineLevel="2">
      <c r="A97" s="14" t="s">
        <v>187</v>
      </c>
      <c r="B97" s="14" t="s">
        <v>97</v>
      </c>
      <c r="C97" s="15" t="s">
        <v>98</v>
      </c>
      <c r="D97" s="16" t="s">
        <v>113</v>
      </c>
      <c r="E97" s="15" t="s">
        <v>114</v>
      </c>
      <c r="F97" s="16" t="s">
        <v>1</v>
      </c>
      <c r="G97" s="15" t="s">
        <v>1</v>
      </c>
      <c r="H97" s="20">
        <f>H98</f>
        <v>2759</v>
      </c>
    </row>
    <row r="98" spans="1:8" ht="62.4" outlineLevel="7">
      <c r="A98" s="14" t="s">
        <v>187</v>
      </c>
      <c r="B98" s="5" t="s">
        <v>97</v>
      </c>
      <c r="C98" s="6" t="s">
        <v>98</v>
      </c>
      <c r="D98" s="5" t="s">
        <v>113</v>
      </c>
      <c r="E98" s="6" t="s">
        <v>114</v>
      </c>
      <c r="F98" s="5" t="s">
        <v>109</v>
      </c>
      <c r="G98" s="6" t="s">
        <v>110</v>
      </c>
      <c r="H98" s="21">
        <v>2759</v>
      </c>
    </row>
    <row r="99" spans="1:8" ht="93.6" outlineLevel="2">
      <c r="A99" s="14" t="s">
        <v>187</v>
      </c>
      <c r="B99" s="14" t="s">
        <v>97</v>
      </c>
      <c r="C99" s="15" t="s">
        <v>98</v>
      </c>
      <c r="D99" s="16" t="s">
        <v>115</v>
      </c>
      <c r="E99" s="15" t="s">
        <v>116</v>
      </c>
      <c r="F99" s="16" t="s">
        <v>1</v>
      </c>
      <c r="G99" s="15" t="s">
        <v>1</v>
      </c>
      <c r="H99" s="20">
        <f>H100</f>
        <v>5341.4</v>
      </c>
    </row>
    <row r="100" spans="1:8" ht="93.6" outlineLevel="7">
      <c r="A100" s="14" t="s">
        <v>187</v>
      </c>
      <c r="B100" s="5" t="s">
        <v>97</v>
      </c>
      <c r="C100" s="6" t="s">
        <v>98</v>
      </c>
      <c r="D100" s="5" t="s">
        <v>115</v>
      </c>
      <c r="E100" s="6" t="s">
        <v>116</v>
      </c>
      <c r="F100" s="5" t="s">
        <v>109</v>
      </c>
      <c r="G100" s="6" t="s">
        <v>110</v>
      </c>
      <c r="H100" s="21">
        <f>2851.4+2490</f>
        <v>5341.4</v>
      </c>
    </row>
    <row r="101" spans="1:8">
      <c r="A101" s="14" t="s">
        <v>187</v>
      </c>
      <c r="B101" s="14" t="s">
        <v>117</v>
      </c>
      <c r="C101" s="15" t="s">
        <v>118</v>
      </c>
      <c r="D101" s="16" t="s">
        <v>1</v>
      </c>
      <c r="E101" s="15" t="s">
        <v>1</v>
      </c>
      <c r="F101" s="16" t="s">
        <v>1</v>
      </c>
      <c r="G101" s="15" t="s">
        <v>1</v>
      </c>
      <c r="H101" s="20">
        <f>H102</f>
        <v>22600.199999999997</v>
      </c>
    </row>
    <row r="102" spans="1:8" outlineLevel="1">
      <c r="A102" s="14" t="s">
        <v>187</v>
      </c>
      <c r="B102" s="14" t="s">
        <v>117</v>
      </c>
      <c r="C102" s="15" t="s">
        <v>118</v>
      </c>
      <c r="D102" s="16" t="s">
        <v>11</v>
      </c>
      <c r="E102" s="15"/>
      <c r="F102" s="16" t="s">
        <v>1</v>
      </c>
      <c r="G102" s="15" t="s">
        <v>1</v>
      </c>
      <c r="H102" s="20">
        <f>H104+H106+H108+H110+H112</f>
        <v>22600.199999999997</v>
      </c>
    </row>
    <row r="103" spans="1:8" ht="31.2" outlineLevel="2">
      <c r="A103" s="14" t="s">
        <v>187</v>
      </c>
      <c r="B103" s="14" t="s">
        <v>117</v>
      </c>
      <c r="C103" s="15" t="s">
        <v>118</v>
      </c>
      <c r="D103" s="16" t="s">
        <v>119</v>
      </c>
      <c r="E103" s="15" t="s">
        <v>120</v>
      </c>
      <c r="F103" s="16" t="s">
        <v>1</v>
      </c>
      <c r="G103" s="15" t="s">
        <v>1</v>
      </c>
      <c r="H103" s="20">
        <f>H104</f>
        <v>294.8</v>
      </c>
    </row>
    <row r="104" spans="1:8" ht="62.4" outlineLevel="7">
      <c r="A104" s="14" t="s">
        <v>187</v>
      </c>
      <c r="B104" s="5" t="s">
        <v>117</v>
      </c>
      <c r="C104" s="6" t="s">
        <v>118</v>
      </c>
      <c r="D104" s="5" t="s">
        <v>119</v>
      </c>
      <c r="E104" s="6" t="s">
        <v>120</v>
      </c>
      <c r="F104" s="5" t="s">
        <v>22</v>
      </c>
      <c r="G104" s="6" t="s">
        <v>23</v>
      </c>
      <c r="H104" s="21">
        <v>294.8</v>
      </c>
    </row>
    <row r="105" spans="1:8" ht="31.2" outlineLevel="2">
      <c r="A105" s="14" t="s">
        <v>187</v>
      </c>
      <c r="B105" s="14" t="s">
        <v>117</v>
      </c>
      <c r="C105" s="15" t="s">
        <v>118</v>
      </c>
      <c r="D105" s="16" t="s">
        <v>121</v>
      </c>
      <c r="E105" s="15" t="s">
        <v>122</v>
      </c>
      <c r="F105" s="16" t="s">
        <v>1</v>
      </c>
      <c r="G105" s="15" t="s">
        <v>1</v>
      </c>
      <c r="H105" s="20">
        <f>H106</f>
        <v>1610.3</v>
      </c>
    </row>
    <row r="106" spans="1:8" ht="62.4" outlineLevel="7">
      <c r="A106" s="14" t="s">
        <v>187</v>
      </c>
      <c r="B106" s="5" t="s">
        <v>117</v>
      </c>
      <c r="C106" s="6" t="s">
        <v>118</v>
      </c>
      <c r="D106" s="5" t="s">
        <v>121</v>
      </c>
      <c r="E106" s="6" t="s">
        <v>122</v>
      </c>
      <c r="F106" s="5" t="s">
        <v>22</v>
      </c>
      <c r="G106" s="6" t="s">
        <v>23</v>
      </c>
      <c r="H106" s="21">
        <v>1610.3</v>
      </c>
    </row>
    <row r="107" spans="1:8" ht="31.2" outlineLevel="2">
      <c r="A107" s="14" t="s">
        <v>187</v>
      </c>
      <c r="B107" s="14" t="s">
        <v>117</v>
      </c>
      <c r="C107" s="15" t="s">
        <v>118</v>
      </c>
      <c r="D107" s="16" t="s">
        <v>123</v>
      </c>
      <c r="E107" s="15" t="s">
        <v>124</v>
      </c>
      <c r="F107" s="16" t="s">
        <v>1</v>
      </c>
      <c r="G107" s="15" t="s">
        <v>1</v>
      </c>
      <c r="H107" s="20">
        <f>H108</f>
        <v>71</v>
      </c>
    </row>
    <row r="108" spans="1:8" ht="62.4" outlineLevel="7">
      <c r="A108" s="14" t="s">
        <v>187</v>
      </c>
      <c r="B108" s="5" t="s">
        <v>117</v>
      </c>
      <c r="C108" s="6" t="s">
        <v>118</v>
      </c>
      <c r="D108" s="5" t="s">
        <v>123</v>
      </c>
      <c r="E108" s="6" t="s">
        <v>124</v>
      </c>
      <c r="F108" s="5" t="s">
        <v>22</v>
      </c>
      <c r="G108" s="6" t="s">
        <v>23</v>
      </c>
      <c r="H108" s="21">
        <v>71</v>
      </c>
    </row>
    <row r="109" spans="1:8" ht="46.8" outlineLevel="2">
      <c r="A109" s="14" t="s">
        <v>187</v>
      </c>
      <c r="B109" s="14" t="s">
        <v>117</v>
      </c>
      <c r="C109" s="15" t="s">
        <v>118</v>
      </c>
      <c r="D109" s="16" t="s">
        <v>125</v>
      </c>
      <c r="E109" s="15" t="s">
        <v>126</v>
      </c>
      <c r="F109" s="16" t="s">
        <v>1</v>
      </c>
      <c r="G109" s="15" t="s">
        <v>1</v>
      </c>
      <c r="H109" s="20">
        <f>H110</f>
        <v>17078.599999999999</v>
      </c>
    </row>
    <row r="110" spans="1:8" ht="62.4" outlineLevel="7">
      <c r="A110" s="14" t="s">
        <v>187</v>
      </c>
      <c r="B110" s="5" t="s">
        <v>117</v>
      </c>
      <c r="C110" s="6" t="s">
        <v>118</v>
      </c>
      <c r="D110" s="5" t="s">
        <v>125</v>
      </c>
      <c r="E110" s="6" t="s">
        <v>126</v>
      </c>
      <c r="F110" s="5" t="s">
        <v>22</v>
      </c>
      <c r="G110" s="6" t="s">
        <v>23</v>
      </c>
      <c r="H110" s="21">
        <v>17078.599999999999</v>
      </c>
    </row>
    <row r="111" spans="1:8" ht="62.4" outlineLevel="2">
      <c r="A111" s="14" t="s">
        <v>187</v>
      </c>
      <c r="B111" s="14" t="s">
        <v>117</v>
      </c>
      <c r="C111" s="15" t="s">
        <v>118</v>
      </c>
      <c r="D111" s="16" t="s">
        <v>127</v>
      </c>
      <c r="E111" s="15" t="s">
        <v>128</v>
      </c>
      <c r="F111" s="16" t="s">
        <v>1</v>
      </c>
      <c r="G111" s="15" t="s">
        <v>1</v>
      </c>
      <c r="H111" s="20">
        <f>H112</f>
        <v>3545.5</v>
      </c>
    </row>
    <row r="112" spans="1:8" ht="62.4" outlineLevel="7">
      <c r="A112" s="14" t="s">
        <v>187</v>
      </c>
      <c r="B112" s="5" t="s">
        <v>117</v>
      </c>
      <c r="C112" s="6" t="s">
        <v>118</v>
      </c>
      <c r="D112" s="5" t="s">
        <v>127</v>
      </c>
      <c r="E112" s="6" t="s">
        <v>128</v>
      </c>
      <c r="F112" s="5" t="s">
        <v>22</v>
      </c>
      <c r="G112" s="6" t="s">
        <v>23</v>
      </c>
      <c r="H112" s="21">
        <v>3545.5</v>
      </c>
    </row>
    <row r="113" spans="1:8" ht="31.2">
      <c r="A113" s="14" t="s">
        <v>187</v>
      </c>
      <c r="B113" s="14" t="s">
        <v>129</v>
      </c>
      <c r="C113" s="15" t="s">
        <v>130</v>
      </c>
      <c r="D113" s="16" t="s">
        <v>1</v>
      </c>
      <c r="E113" s="15" t="s">
        <v>1</v>
      </c>
      <c r="F113" s="16" t="s">
        <v>1</v>
      </c>
      <c r="G113" s="15" t="s">
        <v>1</v>
      </c>
      <c r="H113" s="20">
        <f>H114</f>
        <v>266.79999999999995</v>
      </c>
    </row>
    <row r="114" spans="1:8" ht="31.2" outlineLevel="1">
      <c r="A114" s="14" t="s">
        <v>187</v>
      </c>
      <c r="B114" s="14" t="s">
        <v>129</v>
      </c>
      <c r="C114" s="15" t="s">
        <v>130</v>
      </c>
      <c r="D114" s="16" t="s">
        <v>11</v>
      </c>
      <c r="E114" s="15"/>
      <c r="F114" s="16" t="s">
        <v>1</v>
      </c>
      <c r="G114" s="15" t="s">
        <v>1</v>
      </c>
      <c r="H114" s="20">
        <f>H115+H117+H119+H121+H123+H125</f>
        <v>266.79999999999995</v>
      </c>
    </row>
    <row r="115" spans="1:8" ht="46.8" outlineLevel="2">
      <c r="A115" s="14" t="s">
        <v>187</v>
      </c>
      <c r="B115" s="14" t="s">
        <v>129</v>
      </c>
      <c r="C115" s="15" t="s">
        <v>130</v>
      </c>
      <c r="D115" s="16" t="s">
        <v>131</v>
      </c>
      <c r="E115" s="15" t="s">
        <v>132</v>
      </c>
      <c r="F115" s="16" t="s">
        <v>1</v>
      </c>
      <c r="G115" s="15" t="s">
        <v>1</v>
      </c>
      <c r="H115" s="20">
        <f>H116</f>
        <v>133</v>
      </c>
    </row>
    <row r="116" spans="1:8" ht="62.4" outlineLevel="7">
      <c r="A116" s="14" t="s">
        <v>187</v>
      </c>
      <c r="B116" s="5" t="s">
        <v>129</v>
      </c>
      <c r="C116" s="6" t="s">
        <v>130</v>
      </c>
      <c r="D116" s="5" t="s">
        <v>131</v>
      </c>
      <c r="E116" s="6" t="s">
        <v>132</v>
      </c>
      <c r="F116" s="5" t="s">
        <v>18</v>
      </c>
      <c r="G116" s="6" t="s">
        <v>19</v>
      </c>
      <c r="H116" s="21">
        <v>133</v>
      </c>
    </row>
    <row r="117" spans="1:8" ht="46.8" outlineLevel="2">
      <c r="A117" s="14" t="s">
        <v>187</v>
      </c>
      <c r="B117" s="14" t="s">
        <v>129</v>
      </c>
      <c r="C117" s="15" t="s">
        <v>130</v>
      </c>
      <c r="D117" s="16" t="s">
        <v>133</v>
      </c>
      <c r="E117" s="15" t="s">
        <v>134</v>
      </c>
      <c r="F117" s="16" t="s">
        <v>1</v>
      </c>
      <c r="G117" s="15" t="s">
        <v>1</v>
      </c>
      <c r="H117" s="20">
        <f>H118</f>
        <v>0</v>
      </c>
    </row>
    <row r="118" spans="1:8" ht="46.8" outlineLevel="7">
      <c r="A118" s="14" t="s">
        <v>187</v>
      </c>
      <c r="B118" s="5" t="s">
        <v>129</v>
      </c>
      <c r="C118" s="6" t="s">
        <v>130</v>
      </c>
      <c r="D118" s="5" t="s">
        <v>133</v>
      </c>
      <c r="E118" s="6" t="s">
        <v>134</v>
      </c>
      <c r="F118" s="5" t="s">
        <v>20</v>
      </c>
      <c r="G118" s="6" t="s">
        <v>21</v>
      </c>
      <c r="H118" s="21">
        <v>0</v>
      </c>
    </row>
    <row r="119" spans="1:8" ht="46.8" outlineLevel="2">
      <c r="A119" s="14" t="s">
        <v>187</v>
      </c>
      <c r="B119" s="14" t="s">
        <v>129</v>
      </c>
      <c r="C119" s="15" t="s">
        <v>130</v>
      </c>
      <c r="D119" s="16" t="s">
        <v>135</v>
      </c>
      <c r="E119" s="15" t="s">
        <v>136</v>
      </c>
      <c r="F119" s="16" t="s">
        <v>1</v>
      </c>
      <c r="G119" s="15" t="s">
        <v>1</v>
      </c>
      <c r="H119" s="20">
        <f>H120</f>
        <v>0</v>
      </c>
    </row>
    <row r="120" spans="1:8" ht="62.4" outlineLevel="7">
      <c r="A120" s="14" t="s">
        <v>187</v>
      </c>
      <c r="B120" s="5" t="s">
        <v>129</v>
      </c>
      <c r="C120" s="6" t="s">
        <v>130</v>
      </c>
      <c r="D120" s="5" t="s">
        <v>135</v>
      </c>
      <c r="E120" s="6" t="s">
        <v>136</v>
      </c>
      <c r="F120" s="5" t="s">
        <v>22</v>
      </c>
      <c r="G120" s="6" t="s">
        <v>23</v>
      </c>
      <c r="H120" s="21">
        <f>329-329</f>
        <v>0</v>
      </c>
    </row>
    <row r="121" spans="1:8" ht="62.4" outlineLevel="2">
      <c r="A121" s="14" t="s">
        <v>187</v>
      </c>
      <c r="B121" s="14" t="s">
        <v>129</v>
      </c>
      <c r="C121" s="15" t="s">
        <v>130</v>
      </c>
      <c r="D121" s="16" t="s">
        <v>137</v>
      </c>
      <c r="E121" s="15" t="s">
        <v>138</v>
      </c>
      <c r="F121" s="16" t="s">
        <v>1</v>
      </c>
      <c r="G121" s="15" t="s">
        <v>1</v>
      </c>
      <c r="H121" s="20">
        <f>H122</f>
        <v>133.79999999999995</v>
      </c>
    </row>
    <row r="122" spans="1:8" ht="62.4" outlineLevel="7">
      <c r="A122" s="14" t="s">
        <v>187</v>
      </c>
      <c r="B122" s="5" t="s">
        <v>129</v>
      </c>
      <c r="C122" s="6" t="s">
        <v>130</v>
      </c>
      <c r="D122" s="5" t="s">
        <v>137</v>
      </c>
      <c r="E122" s="6" t="s">
        <v>138</v>
      </c>
      <c r="F122" s="5" t="s">
        <v>22</v>
      </c>
      <c r="G122" s="6" t="s">
        <v>23</v>
      </c>
      <c r="H122" s="21">
        <f>644.9-511.1</f>
        <v>133.79999999999995</v>
      </c>
    </row>
    <row r="123" spans="1:8" ht="62.4" outlineLevel="2">
      <c r="A123" s="14" t="s">
        <v>187</v>
      </c>
      <c r="B123" s="14" t="s">
        <v>129</v>
      </c>
      <c r="C123" s="15" t="s">
        <v>130</v>
      </c>
      <c r="D123" s="16" t="s">
        <v>139</v>
      </c>
      <c r="E123" s="15" t="s">
        <v>140</v>
      </c>
      <c r="F123" s="16" t="s">
        <v>1</v>
      </c>
      <c r="G123" s="15" t="s">
        <v>1</v>
      </c>
      <c r="H123" s="20">
        <f>H124</f>
        <v>0</v>
      </c>
    </row>
    <row r="124" spans="1:8" ht="62.4" outlineLevel="7">
      <c r="A124" s="14" t="s">
        <v>187</v>
      </c>
      <c r="B124" s="5" t="s">
        <v>129</v>
      </c>
      <c r="C124" s="6" t="s">
        <v>130</v>
      </c>
      <c r="D124" s="5" t="s">
        <v>139</v>
      </c>
      <c r="E124" s="6" t="s">
        <v>140</v>
      </c>
      <c r="F124" s="5" t="s">
        <v>22</v>
      </c>
      <c r="G124" s="6" t="s">
        <v>23</v>
      </c>
      <c r="H124" s="21">
        <f>-305.2+305.2</f>
        <v>0</v>
      </c>
    </row>
    <row r="125" spans="1:8" ht="31.2" outlineLevel="2">
      <c r="A125" s="14" t="s">
        <v>187</v>
      </c>
      <c r="B125" s="14" t="s">
        <v>129</v>
      </c>
      <c r="C125" s="15" t="s">
        <v>130</v>
      </c>
      <c r="D125" s="16" t="s">
        <v>141</v>
      </c>
      <c r="E125" s="15" t="s">
        <v>142</v>
      </c>
      <c r="F125" s="16" t="s">
        <v>1</v>
      </c>
      <c r="G125" s="15" t="s">
        <v>1</v>
      </c>
      <c r="H125" s="20">
        <f>H126</f>
        <v>0</v>
      </c>
    </row>
    <row r="126" spans="1:8" ht="62.4" outlineLevel="7">
      <c r="A126" s="14" t="s">
        <v>187</v>
      </c>
      <c r="B126" s="5" t="s">
        <v>129</v>
      </c>
      <c r="C126" s="6" t="s">
        <v>130</v>
      </c>
      <c r="D126" s="5" t="s">
        <v>141</v>
      </c>
      <c r="E126" s="6" t="s">
        <v>142</v>
      </c>
      <c r="F126" s="5" t="s">
        <v>22</v>
      </c>
      <c r="G126" s="6" t="s">
        <v>23</v>
      </c>
      <c r="H126" s="21">
        <f>25-25</f>
        <v>0</v>
      </c>
    </row>
    <row r="127" spans="1:8">
      <c r="A127" s="14" t="s">
        <v>187</v>
      </c>
      <c r="B127" s="14" t="s">
        <v>143</v>
      </c>
      <c r="C127" s="15" t="s">
        <v>144</v>
      </c>
      <c r="D127" s="16" t="s">
        <v>1</v>
      </c>
      <c r="E127" s="15" t="s">
        <v>1</v>
      </c>
      <c r="F127" s="16" t="s">
        <v>1</v>
      </c>
      <c r="G127" s="15" t="s">
        <v>1</v>
      </c>
      <c r="H127" s="20">
        <f>H128</f>
        <v>28164.000000000004</v>
      </c>
    </row>
    <row r="128" spans="1:8" outlineLevel="1">
      <c r="A128" s="14" t="s">
        <v>187</v>
      </c>
      <c r="B128" s="14" t="s">
        <v>143</v>
      </c>
      <c r="C128" s="15" t="s">
        <v>144</v>
      </c>
      <c r="D128" s="16" t="s">
        <v>11</v>
      </c>
      <c r="E128" s="15"/>
      <c r="F128" s="16" t="s">
        <v>1</v>
      </c>
      <c r="G128" s="15" t="s">
        <v>1</v>
      </c>
      <c r="H128" s="20">
        <f>H129+H135+H137+H139+H141</f>
        <v>28164.000000000004</v>
      </c>
    </row>
    <row r="129" spans="1:8" ht="46.8" outlineLevel="2">
      <c r="A129" s="14" t="s">
        <v>187</v>
      </c>
      <c r="B129" s="14" t="s">
        <v>143</v>
      </c>
      <c r="C129" s="15" t="s">
        <v>144</v>
      </c>
      <c r="D129" s="16" t="s">
        <v>145</v>
      </c>
      <c r="E129" s="15" t="s">
        <v>146</v>
      </c>
      <c r="F129" s="16" t="s">
        <v>1</v>
      </c>
      <c r="G129" s="15" t="s">
        <v>1</v>
      </c>
      <c r="H129" s="20">
        <f>H130+H131+H132+H133+H134</f>
        <v>23513.800000000003</v>
      </c>
    </row>
    <row r="130" spans="1:8" ht="62.4" outlineLevel="7">
      <c r="A130" s="14" t="s">
        <v>187</v>
      </c>
      <c r="B130" s="5" t="s">
        <v>143</v>
      </c>
      <c r="C130" s="6" t="s">
        <v>144</v>
      </c>
      <c r="D130" s="5" t="s">
        <v>145</v>
      </c>
      <c r="E130" s="6" t="s">
        <v>146</v>
      </c>
      <c r="F130" s="5" t="s">
        <v>147</v>
      </c>
      <c r="G130" s="6" t="s">
        <v>148</v>
      </c>
      <c r="H130" s="21">
        <v>13871.4</v>
      </c>
    </row>
    <row r="131" spans="1:8" ht="46.8" outlineLevel="7">
      <c r="A131" s="14" t="s">
        <v>187</v>
      </c>
      <c r="B131" s="5" t="s">
        <v>143</v>
      </c>
      <c r="C131" s="6" t="s">
        <v>144</v>
      </c>
      <c r="D131" s="5" t="s">
        <v>145</v>
      </c>
      <c r="E131" s="6" t="s">
        <v>146</v>
      </c>
      <c r="F131" s="5" t="s">
        <v>149</v>
      </c>
      <c r="G131" s="6" t="s">
        <v>150</v>
      </c>
      <c r="H131" s="21">
        <v>1248.5999999999999</v>
      </c>
    </row>
    <row r="132" spans="1:8" ht="46.8" outlineLevel="7">
      <c r="A132" s="14" t="s">
        <v>187</v>
      </c>
      <c r="B132" s="5" t="s">
        <v>143</v>
      </c>
      <c r="C132" s="6" t="s">
        <v>144</v>
      </c>
      <c r="D132" s="5" t="s">
        <v>145</v>
      </c>
      <c r="E132" s="6" t="s">
        <v>146</v>
      </c>
      <c r="F132" s="5" t="s">
        <v>20</v>
      </c>
      <c r="G132" s="6" t="s">
        <v>21</v>
      </c>
      <c r="H132" s="21">
        <v>288.7</v>
      </c>
    </row>
    <row r="133" spans="1:8" ht="62.4" outlineLevel="7">
      <c r="A133" s="14" t="s">
        <v>187</v>
      </c>
      <c r="B133" s="5" t="s">
        <v>143</v>
      </c>
      <c r="C133" s="6" t="s">
        <v>144</v>
      </c>
      <c r="D133" s="5" t="s">
        <v>145</v>
      </c>
      <c r="E133" s="6" t="s">
        <v>146</v>
      </c>
      <c r="F133" s="5" t="s">
        <v>151</v>
      </c>
      <c r="G133" s="6" t="s">
        <v>152</v>
      </c>
      <c r="H133" s="21">
        <v>0</v>
      </c>
    </row>
    <row r="134" spans="1:8" ht="62.4" outlineLevel="7">
      <c r="A134" s="14" t="s">
        <v>187</v>
      </c>
      <c r="B134" s="5" t="s">
        <v>143</v>
      </c>
      <c r="C134" s="6" t="s">
        <v>144</v>
      </c>
      <c r="D134" s="5" t="s">
        <v>145</v>
      </c>
      <c r="E134" s="6" t="s">
        <v>146</v>
      </c>
      <c r="F134" s="5" t="s">
        <v>22</v>
      </c>
      <c r="G134" s="6" t="s">
        <v>23</v>
      </c>
      <c r="H134" s="21">
        <v>8105.1</v>
      </c>
    </row>
    <row r="135" spans="1:8" ht="46.8" outlineLevel="2">
      <c r="A135" s="14" t="s">
        <v>187</v>
      </c>
      <c r="B135" s="14" t="s">
        <v>143</v>
      </c>
      <c r="C135" s="15" t="s">
        <v>144</v>
      </c>
      <c r="D135" s="16" t="s">
        <v>153</v>
      </c>
      <c r="E135" s="15" t="s">
        <v>154</v>
      </c>
      <c r="F135" s="16" t="s">
        <v>1</v>
      </c>
      <c r="G135" s="15" t="s">
        <v>1</v>
      </c>
      <c r="H135" s="20">
        <f>H136</f>
        <v>100</v>
      </c>
    </row>
    <row r="136" spans="1:8" ht="62.4" outlineLevel="7">
      <c r="A136" s="14" t="s">
        <v>187</v>
      </c>
      <c r="B136" s="5" t="s">
        <v>143</v>
      </c>
      <c r="C136" s="6" t="s">
        <v>144</v>
      </c>
      <c r="D136" s="5" t="s">
        <v>153</v>
      </c>
      <c r="E136" s="6" t="s">
        <v>154</v>
      </c>
      <c r="F136" s="5" t="s">
        <v>22</v>
      </c>
      <c r="G136" s="6" t="s">
        <v>23</v>
      </c>
      <c r="H136" s="21">
        <v>100</v>
      </c>
    </row>
    <row r="137" spans="1:8" ht="62.4" outlineLevel="2">
      <c r="A137" s="14" t="s">
        <v>187</v>
      </c>
      <c r="B137" s="14" t="s">
        <v>143</v>
      </c>
      <c r="C137" s="15" t="s">
        <v>144</v>
      </c>
      <c r="D137" s="16" t="s">
        <v>155</v>
      </c>
      <c r="E137" s="15" t="s">
        <v>156</v>
      </c>
      <c r="F137" s="16" t="s">
        <v>1</v>
      </c>
      <c r="G137" s="15" t="s">
        <v>1</v>
      </c>
      <c r="H137" s="20">
        <f>H138</f>
        <v>3000</v>
      </c>
    </row>
    <row r="138" spans="1:8" ht="62.4" outlineLevel="7">
      <c r="A138" s="14" t="s">
        <v>187</v>
      </c>
      <c r="B138" s="5" t="s">
        <v>143</v>
      </c>
      <c r="C138" s="6" t="s">
        <v>144</v>
      </c>
      <c r="D138" s="5" t="s">
        <v>155</v>
      </c>
      <c r="E138" s="6" t="s">
        <v>156</v>
      </c>
      <c r="F138" s="5" t="s">
        <v>151</v>
      </c>
      <c r="G138" s="6" t="s">
        <v>152</v>
      </c>
      <c r="H138" s="21">
        <v>3000</v>
      </c>
    </row>
    <row r="139" spans="1:8" ht="78" outlineLevel="2">
      <c r="A139" s="14" t="s">
        <v>187</v>
      </c>
      <c r="B139" s="14" t="s">
        <v>143</v>
      </c>
      <c r="C139" s="15" t="s">
        <v>144</v>
      </c>
      <c r="D139" s="16" t="s">
        <v>157</v>
      </c>
      <c r="E139" s="15" t="s">
        <v>158</v>
      </c>
      <c r="F139" s="16" t="s">
        <v>1</v>
      </c>
      <c r="G139" s="15" t="s">
        <v>1</v>
      </c>
      <c r="H139" s="20">
        <f>H140</f>
        <v>970.2</v>
      </c>
    </row>
    <row r="140" spans="1:8" ht="78" outlineLevel="7">
      <c r="A140" s="14" t="s">
        <v>187</v>
      </c>
      <c r="B140" s="5" t="s">
        <v>143</v>
      </c>
      <c r="C140" s="6" t="s">
        <v>144</v>
      </c>
      <c r="D140" s="5" t="s">
        <v>157</v>
      </c>
      <c r="E140" s="6" t="s">
        <v>158</v>
      </c>
      <c r="F140" s="5" t="s">
        <v>147</v>
      </c>
      <c r="G140" s="6" t="s">
        <v>148</v>
      </c>
      <c r="H140" s="21">
        <v>970.2</v>
      </c>
    </row>
    <row r="141" spans="1:8" ht="140.4" outlineLevel="2">
      <c r="A141" s="14" t="s">
        <v>187</v>
      </c>
      <c r="B141" s="14" t="s">
        <v>143</v>
      </c>
      <c r="C141" s="15" t="s">
        <v>144</v>
      </c>
      <c r="D141" s="16" t="s">
        <v>159</v>
      </c>
      <c r="E141" s="17" t="s">
        <v>160</v>
      </c>
      <c r="F141" s="16" t="s">
        <v>1</v>
      </c>
      <c r="G141" s="15" t="s">
        <v>1</v>
      </c>
      <c r="H141" s="20">
        <f>H142</f>
        <v>580</v>
      </c>
    </row>
    <row r="142" spans="1:8" ht="140.4" outlineLevel="7">
      <c r="A142" s="14" t="s">
        <v>187</v>
      </c>
      <c r="B142" s="5" t="s">
        <v>143</v>
      </c>
      <c r="C142" s="6" t="s">
        <v>144</v>
      </c>
      <c r="D142" s="5" t="s">
        <v>159</v>
      </c>
      <c r="E142" s="7" t="s">
        <v>160</v>
      </c>
      <c r="F142" s="5" t="s">
        <v>26</v>
      </c>
      <c r="G142" s="6" t="s">
        <v>27</v>
      </c>
      <c r="H142" s="21">
        <v>580</v>
      </c>
    </row>
    <row r="143" spans="1:8">
      <c r="A143" s="14" t="s">
        <v>187</v>
      </c>
      <c r="B143" s="14" t="s">
        <v>161</v>
      </c>
      <c r="C143" s="15" t="s">
        <v>162</v>
      </c>
      <c r="D143" s="16" t="s">
        <v>1</v>
      </c>
      <c r="E143" s="15" t="s">
        <v>1</v>
      </c>
      <c r="F143" s="16" t="s">
        <v>1</v>
      </c>
      <c r="G143" s="15" t="s">
        <v>1</v>
      </c>
      <c r="H143" s="20">
        <f>H144</f>
        <v>1351.1</v>
      </c>
    </row>
    <row r="144" spans="1:8" outlineLevel="1">
      <c r="A144" s="14" t="s">
        <v>187</v>
      </c>
      <c r="B144" s="14" t="s">
        <v>161</v>
      </c>
      <c r="C144" s="15" t="s">
        <v>162</v>
      </c>
      <c r="D144" s="16" t="s">
        <v>11</v>
      </c>
      <c r="E144" s="15"/>
      <c r="F144" s="16" t="s">
        <v>1</v>
      </c>
      <c r="G144" s="15" t="s">
        <v>1</v>
      </c>
      <c r="H144" s="20">
        <f>H145</f>
        <v>1351.1</v>
      </c>
    </row>
    <row r="145" spans="1:8" ht="62.4" outlineLevel="2">
      <c r="A145" s="14" t="s">
        <v>187</v>
      </c>
      <c r="B145" s="14" t="s">
        <v>161</v>
      </c>
      <c r="C145" s="15" t="s">
        <v>162</v>
      </c>
      <c r="D145" s="16" t="s">
        <v>163</v>
      </c>
      <c r="E145" s="15" t="s">
        <v>164</v>
      </c>
      <c r="F145" s="16" t="s">
        <v>1</v>
      </c>
      <c r="G145" s="15" t="s">
        <v>1</v>
      </c>
      <c r="H145" s="20">
        <f>H146</f>
        <v>1351.1</v>
      </c>
    </row>
    <row r="146" spans="1:8" ht="62.4" outlineLevel="7">
      <c r="A146" s="14" t="s">
        <v>187</v>
      </c>
      <c r="B146" s="5" t="s">
        <v>161</v>
      </c>
      <c r="C146" s="6" t="s">
        <v>162</v>
      </c>
      <c r="D146" s="5" t="s">
        <v>163</v>
      </c>
      <c r="E146" s="6" t="s">
        <v>164</v>
      </c>
      <c r="F146" s="5" t="s">
        <v>165</v>
      </c>
      <c r="G146" s="6" t="s">
        <v>166</v>
      </c>
      <c r="H146" s="21">
        <v>1351.1</v>
      </c>
    </row>
    <row r="147" spans="1:8">
      <c r="A147" s="14" t="s">
        <v>187</v>
      </c>
      <c r="B147" s="14" t="s">
        <v>167</v>
      </c>
      <c r="C147" s="15" t="s">
        <v>168</v>
      </c>
      <c r="D147" s="16" t="s">
        <v>1</v>
      </c>
      <c r="E147" s="15" t="s">
        <v>1</v>
      </c>
      <c r="F147" s="16" t="s">
        <v>1</v>
      </c>
      <c r="G147" s="15" t="s">
        <v>1</v>
      </c>
      <c r="H147" s="20">
        <f>H148</f>
        <v>29.7</v>
      </c>
    </row>
    <row r="148" spans="1:8" outlineLevel="1">
      <c r="A148" s="14" t="s">
        <v>167</v>
      </c>
      <c r="B148" s="14" t="s">
        <v>167</v>
      </c>
      <c r="C148" s="15" t="s">
        <v>168</v>
      </c>
      <c r="D148" s="16" t="s">
        <v>11</v>
      </c>
      <c r="E148" s="15"/>
      <c r="F148" s="16" t="s">
        <v>1</v>
      </c>
      <c r="G148" s="15" t="s">
        <v>1</v>
      </c>
      <c r="H148" s="20">
        <f>H149</f>
        <v>29.7</v>
      </c>
    </row>
    <row r="149" spans="1:8" ht="31.2" outlineLevel="2">
      <c r="A149" s="14" t="s">
        <v>187</v>
      </c>
      <c r="B149" s="14" t="s">
        <v>167</v>
      </c>
      <c r="C149" s="15" t="s">
        <v>168</v>
      </c>
      <c r="D149" s="16" t="s">
        <v>169</v>
      </c>
      <c r="E149" s="15" t="s">
        <v>170</v>
      </c>
      <c r="F149" s="16" t="s">
        <v>1</v>
      </c>
      <c r="G149" s="15" t="s">
        <v>1</v>
      </c>
      <c r="H149" s="20">
        <f>H150</f>
        <v>29.7</v>
      </c>
    </row>
    <row r="150" spans="1:8" ht="62.4" outlineLevel="7">
      <c r="A150" s="14" t="s">
        <v>187</v>
      </c>
      <c r="B150" s="5" t="s">
        <v>167</v>
      </c>
      <c r="C150" s="6" t="s">
        <v>168</v>
      </c>
      <c r="D150" s="5" t="s">
        <v>169</v>
      </c>
      <c r="E150" s="6" t="s">
        <v>170</v>
      </c>
      <c r="F150" s="5" t="s">
        <v>165</v>
      </c>
      <c r="G150" s="6" t="s">
        <v>166</v>
      </c>
      <c r="H150" s="21">
        <v>29.7</v>
      </c>
    </row>
    <row r="151" spans="1:8" ht="31.2">
      <c r="A151" s="14" t="s">
        <v>187</v>
      </c>
      <c r="B151" s="14" t="s">
        <v>171</v>
      </c>
      <c r="C151" s="15" t="s">
        <v>172</v>
      </c>
      <c r="D151" s="16" t="s">
        <v>1</v>
      </c>
      <c r="E151" s="15" t="s">
        <v>1</v>
      </c>
      <c r="F151" s="16" t="s">
        <v>1</v>
      </c>
      <c r="G151" s="15" t="s">
        <v>1</v>
      </c>
      <c r="H151" s="20">
        <f>H152</f>
        <v>197.1</v>
      </c>
    </row>
    <row r="152" spans="1:8" ht="31.2" outlineLevel="1">
      <c r="A152" s="14" t="s">
        <v>187</v>
      </c>
      <c r="B152" s="14" t="s">
        <v>171</v>
      </c>
      <c r="C152" s="15" t="s">
        <v>172</v>
      </c>
      <c r="D152" s="16" t="s">
        <v>11</v>
      </c>
      <c r="E152" s="15"/>
      <c r="F152" s="16" t="s">
        <v>1</v>
      </c>
      <c r="G152" s="15" t="s">
        <v>1</v>
      </c>
      <c r="H152" s="20">
        <f>H153+H155+H157+H159+H161</f>
        <v>197.1</v>
      </c>
    </row>
    <row r="153" spans="1:8" ht="62.4" outlineLevel="2">
      <c r="A153" s="14" t="s">
        <v>187</v>
      </c>
      <c r="B153" s="14" t="s">
        <v>171</v>
      </c>
      <c r="C153" s="15" t="s">
        <v>172</v>
      </c>
      <c r="D153" s="16" t="s">
        <v>173</v>
      </c>
      <c r="E153" s="15" t="s">
        <v>174</v>
      </c>
      <c r="F153" s="16" t="s">
        <v>1</v>
      </c>
      <c r="G153" s="15" t="s">
        <v>1</v>
      </c>
      <c r="H153" s="20">
        <f>H154</f>
        <v>0</v>
      </c>
    </row>
    <row r="154" spans="1:8" ht="62.4" outlineLevel="7">
      <c r="A154" s="14" t="s">
        <v>187</v>
      </c>
      <c r="B154" s="5" t="s">
        <v>171</v>
      </c>
      <c r="C154" s="6" t="s">
        <v>172</v>
      </c>
      <c r="D154" s="5" t="s">
        <v>173</v>
      </c>
      <c r="E154" s="6" t="s">
        <v>174</v>
      </c>
      <c r="F154" s="5" t="s">
        <v>18</v>
      </c>
      <c r="G154" s="6" t="s">
        <v>19</v>
      </c>
      <c r="H154" s="21">
        <v>0</v>
      </c>
    </row>
    <row r="155" spans="1:8" ht="62.4" outlineLevel="2">
      <c r="A155" s="14" t="s">
        <v>187</v>
      </c>
      <c r="B155" s="14" t="s">
        <v>171</v>
      </c>
      <c r="C155" s="15" t="s">
        <v>172</v>
      </c>
      <c r="D155" s="16" t="s">
        <v>175</v>
      </c>
      <c r="E155" s="15" t="s">
        <v>176</v>
      </c>
      <c r="F155" s="16" t="s">
        <v>1</v>
      </c>
      <c r="G155" s="15" t="s">
        <v>1</v>
      </c>
      <c r="H155" s="20">
        <f>H156</f>
        <v>0</v>
      </c>
    </row>
    <row r="156" spans="1:8" ht="62.4" outlineLevel="7">
      <c r="A156" s="14" t="s">
        <v>187</v>
      </c>
      <c r="B156" s="5" t="s">
        <v>171</v>
      </c>
      <c r="C156" s="6" t="s">
        <v>172</v>
      </c>
      <c r="D156" s="5" t="s">
        <v>175</v>
      </c>
      <c r="E156" s="6" t="s">
        <v>176</v>
      </c>
      <c r="F156" s="5" t="s">
        <v>22</v>
      </c>
      <c r="G156" s="6" t="s">
        <v>23</v>
      </c>
      <c r="H156" s="21">
        <v>0</v>
      </c>
    </row>
    <row r="157" spans="1:8" ht="62.4" outlineLevel="2">
      <c r="A157" s="14" t="s">
        <v>187</v>
      </c>
      <c r="B157" s="14" t="s">
        <v>171</v>
      </c>
      <c r="C157" s="15" t="s">
        <v>172</v>
      </c>
      <c r="D157" s="16" t="s">
        <v>177</v>
      </c>
      <c r="E157" s="15" t="s">
        <v>178</v>
      </c>
      <c r="F157" s="16" t="s">
        <v>1</v>
      </c>
      <c r="G157" s="15" t="s">
        <v>1</v>
      </c>
      <c r="H157" s="20">
        <f>H158</f>
        <v>77.099999999999994</v>
      </c>
    </row>
    <row r="158" spans="1:8" ht="62.4" outlineLevel="7">
      <c r="A158" s="14" t="s">
        <v>187</v>
      </c>
      <c r="B158" s="5" t="s">
        <v>171</v>
      </c>
      <c r="C158" s="6" t="s">
        <v>172</v>
      </c>
      <c r="D158" s="5" t="s">
        <v>177</v>
      </c>
      <c r="E158" s="6" t="s">
        <v>178</v>
      </c>
      <c r="F158" s="5" t="s">
        <v>22</v>
      </c>
      <c r="G158" s="6" t="s">
        <v>23</v>
      </c>
      <c r="H158" s="21">
        <v>77.099999999999994</v>
      </c>
    </row>
    <row r="159" spans="1:8" ht="62.4" outlineLevel="2">
      <c r="A159" s="14" t="s">
        <v>187</v>
      </c>
      <c r="B159" s="14" t="s">
        <v>171</v>
      </c>
      <c r="C159" s="15" t="s">
        <v>172</v>
      </c>
      <c r="D159" s="16" t="s">
        <v>179</v>
      </c>
      <c r="E159" s="15" t="s">
        <v>180</v>
      </c>
      <c r="F159" s="16" t="s">
        <v>1</v>
      </c>
      <c r="G159" s="15" t="s">
        <v>1</v>
      </c>
      <c r="H159" s="20">
        <f>H160</f>
        <v>120</v>
      </c>
    </row>
    <row r="160" spans="1:8" ht="62.4" outlineLevel="7">
      <c r="A160" s="14" t="s">
        <v>187</v>
      </c>
      <c r="B160" s="5" t="s">
        <v>171</v>
      </c>
      <c r="C160" s="6" t="s">
        <v>172</v>
      </c>
      <c r="D160" s="5" t="s">
        <v>179</v>
      </c>
      <c r="E160" s="6" t="s">
        <v>180</v>
      </c>
      <c r="F160" s="5" t="s">
        <v>22</v>
      </c>
      <c r="G160" s="6" t="s">
        <v>23</v>
      </c>
      <c r="H160" s="21">
        <v>120</v>
      </c>
    </row>
    <row r="161" spans="1:8" ht="62.4" outlineLevel="2">
      <c r="A161" s="14" t="s">
        <v>187</v>
      </c>
      <c r="B161" s="14" t="s">
        <v>171</v>
      </c>
      <c r="C161" s="15" t="s">
        <v>172</v>
      </c>
      <c r="D161" s="16" t="s">
        <v>181</v>
      </c>
      <c r="E161" s="15" t="s">
        <v>182</v>
      </c>
      <c r="F161" s="16" t="s">
        <v>1</v>
      </c>
      <c r="G161" s="15" t="s">
        <v>1</v>
      </c>
      <c r="H161" s="20">
        <f>H162</f>
        <v>0</v>
      </c>
    </row>
    <row r="162" spans="1:8" ht="62.4" outlineLevel="7">
      <c r="A162" s="14" t="s">
        <v>187</v>
      </c>
      <c r="B162" s="5" t="s">
        <v>171</v>
      </c>
      <c r="C162" s="6" t="s">
        <v>172</v>
      </c>
      <c r="D162" s="5" t="s">
        <v>181</v>
      </c>
      <c r="E162" s="6" t="s">
        <v>182</v>
      </c>
      <c r="F162" s="5" t="s">
        <v>22</v>
      </c>
      <c r="G162" s="6" t="s">
        <v>23</v>
      </c>
      <c r="H162" s="21">
        <v>0</v>
      </c>
    </row>
  </sheetData>
  <mergeCells count="2">
    <mergeCell ref="G1:H1"/>
    <mergeCell ref="C2:F2"/>
  </mergeCells>
  <pageMargins left="0.55118110236220474" right="0.35433070866141736" top="0.59055118110236227" bottom="0.59055118110236227" header="0.51181102362204722" footer="0.51181102362204722"/>
  <pageSetup paperSize="9" scale="7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Изменения 10.12.2014</vt:lpstr>
      <vt:lpstr>'Изменения 10.12.2014'!APPT</vt:lpstr>
      <vt:lpstr>'Изменения 10.12.2014'!FIO</vt:lpstr>
      <vt:lpstr>'Изменения 10.12.2014'!SIGN</vt:lpstr>
      <vt:lpstr>'Изменения 10.12.2014'!Заголовки_для_печати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Макеева</cp:lastModifiedBy>
  <cp:lastPrinted>2014-12-10T02:14:40Z</cp:lastPrinted>
  <dcterms:created xsi:type="dcterms:W3CDTF">2002-03-11T10:22:12Z</dcterms:created>
  <dcterms:modified xsi:type="dcterms:W3CDTF">2014-12-11T14:20:40Z</dcterms:modified>
</cp:coreProperties>
</file>