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795" windowHeight="11700"/>
  </bookViews>
  <sheets>
    <sheet name="ф. 164 4 кв 2014 " sheetId="4" r:id="rId1"/>
    <sheet name="Лист1" sheetId="5" r:id="rId2"/>
  </sheets>
  <definedNames>
    <definedName name="_xlnm.Print_Titles" localSheetId="0">'ф. 164 4 кв 2014 '!$6:$8</definedName>
  </definedNames>
  <calcPr calcId="145621" refMode="R1C1"/>
</workbook>
</file>

<file path=xl/calcChain.xml><?xml version="1.0" encoding="utf-8"?>
<calcChain xmlns="http://schemas.openxmlformats.org/spreadsheetml/2006/main">
  <c r="E9" i="4" l="1"/>
  <c r="D9" i="4"/>
  <c r="F20" i="4"/>
  <c r="G20" i="4"/>
  <c r="F19" i="4"/>
  <c r="G19" i="4"/>
  <c r="F17" i="4"/>
  <c r="G17" i="4"/>
  <c r="G15" i="4"/>
  <c r="F15" i="4"/>
  <c r="F11" i="4"/>
  <c r="F12" i="4"/>
  <c r="F14" i="4"/>
  <c r="F74" i="4" l="1"/>
  <c r="G74" i="4"/>
  <c r="F70" i="4"/>
  <c r="G70" i="4"/>
  <c r="F67" i="4"/>
  <c r="G67" i="4"/>
  <c r="F48" i="4"/>
  <c r="G48" i="4"/>
  <c r="F43" i="4"/>
  <c r="G43" i="4"/>
  <c r="F38" i="4"/>
  <c r="G38" i="4"/>
  <c r="F36" i="4"/>
  <c r="G36" i="4"/>
  <c r="F32" i="4"/>
  <c r="G32" i="4"/>
  <c r="G29" i="4"/>
  <c r="F29" i="4"/>
  <c r="G12" i="4"/>
  <c r="E78" i="4" l="1"/>
  <c r="E79" i="4" s="1"/>
  <c r="G16" i="4"/>
  <c r="G18" i="4"/>
  <c r="G21" i="4"/>
  <c r="G22" i="4"/>
  <c r="G24" i="4"/>
  <c r="F72" i="4" l="1"/>
  <c r="G72" i="4"/>
  <c r="F71" i="4"/>
  <c r="G71" i="4"/>
  <c r="F59" i="4"/>
  <c r="G59" i="4"/>
  <c r="F55" i="4"/>
  <c r="G55" i="4"/>
  <c r="F54" i="4"/>
  <c r="G54" i="4"/>
  <c r="F49" i="4"/>
  <c r="G49" i="4"/>
  <c r="F18" i="4" l="1"/>
  <c r="F21" i="4"/>
  <c r="F9" i="4"/>
  <c r="F44" i="4" l="1"/>
  <c r="F13" i="4" l="1"/>
  <c r="F16" i="4"/>
  <c r="F22" i="4"/>
  <c r="F24" i="4"/>
  <c r="G13" i="4"/>
  <c r="G77" i="4" l="1"/>
  <c r="F77" i="4"/>
  <c r="G68" i="4" l="1"/>
  <c r="F68" i="4"/>
  <c r="G76" i="4"/>
  <c r="F76" i="4"/>
  <c r="G75" i="4"/>
  <c r="F75" i="4"/>
  <c r="G73" i="4"/>
  <c r="F73" i="4"/>
  <c r="G69" i="4"/>
  <c r="F69" i="4"/>
  <c r="G63" i="4"/>
  <c r="F63" i="4"/>
  <c r="G56" i="4"/>
  <c r="F56" i="4"/>
  <c r="G53" i="4"/>
  <c r="F53" i="4"/>
  <c r="G34" i="4"/>
  <c r="F34" i="4"/>
  <c r="G66" i="4"/>
  <c r="F66" i="4"/>
  <c r="G65" i="4"/>
  <c r="F65" i="4"/>
  <c r="G64" i="4"/>
  <c r="F64" i="4"/>
  <c r="G62" i="4"/>
  <c r="F62" i="4"/>
  <c r="G58" i="4"/>
  <c r="F58" i="4"/>
  <c r="G57" i="4"/>
  <c r="F57" i="4"/>
  <c r="G61" i="4"/>
  <c r="F61" i="4"/>
  <c r="G60" i="4"/>
  <c r="F60" i="4"/>
  <c r="G52" i="4"/>
  <c r="F52" i="4"/>
  <c r="G51" i="4"/>
  <c r="F51" i="4"/>
  <c r="G50" i="4"/>
  <c r="F50" i="4"/>
  <c r="G47" i="4"/>
  <c r="F47" i="4"/>
  <c r="G46" i="4"/>
  <c r="F46" i="4"/>
  <c r="G45" i="4"/>
  <c r="F45" i="4"/>
  <c r="G44" i="4"/>
  <c r="G42" i="4"/>
  <c r="F42" i="4"/>
  <c r="G41" i="4"/>
  <c r="F41" i="4"/>
  <c r="G40" i="4"/>
  <c r="F40" i="4"/>
  <c r="G39" i="4"/>
  <c r="F39" i="4"/>
  <c r="G37" i="4"/>
  <c r="F37" i="4"/>
  <c r="G35" i="4"/>
  <c r="F35" i="4"/>
  <c r="G33" i="4"/>
  <c r="F33" i="4"/>
  <c r="G31" i="4"/>
  <c r="F31" i="4"/>
  <c r="G30" i="4"/>
  <c r="F30" i="4"/>
  <c r="G28" i="4"/>
  <c r="F28" i="4"/>
  <c r="G26" i="4"/>
  <c r="F26" i="4"/>
  <c r="G9" i="4"/>
</calcChain>
</file>

<file path=xl/sharedStrings.xml><?xml version="1.0" encoding="utf-8"?>
<sst xmlns="http://schemas.openxmlformats.org/spreadsheetml/2006/main" count="173" uniqueCount="123">
  <si>
    <t>Адм МО Кузьмоловское городское поселение Всеволожского муниципального района Ленинградской области</t>
  </si>
  <si>
    <t>Код формы по ОКУД</t>
  </si>
  <si>
    <t>СВЕДЕНИЯ ОБ ИСПОЛНЕНИИ БЮДЖЕТА</t>
  </si>
  <si>
    <t>Код по бюджетной классификации</t>
  </si>
  <si>
    <t>Код
строки</t>
  </si>
  <si>
    <t>Утвержденные бюджетные назначения</t>
  </si>
  <si>
    <t>Исполнено, руб.</t>
  </si>
  <si>
    <t>Показатели исполнения</t>
  </si>
  <si>
    <t>не исполнено сумма, руб. (гр. 4 − гр. 3)</t>
  </si>
  <si>
    <t>процент исполнения,
%</t>
  </si>
  <si>
    <t>причины отклонений от планового процента исполнения</t>
  </si>
  <si>
    <t>1. Доходы бюджета, всего</t>
  </si>
  <si>
    <t>×</t>
  </si>
  <si>
    <t>их них:</t>
  </si>
  <si>
    <t>2. Расходы бюджета, всего</t>
  </si>
  <si>
    <t>из них:</t>
  </si>
  <si>
    <t>Результат исполнения бюджета (дефицит/профицит)</t>
  </si>
  <si>
    <t>3. Источники финансирования дефицита бюджета</t>
  </si>
  <si>
    <t>Источники внутреннего финансирования дефицита бюджета</t>
  </si>
  <si>
    <t>Источники внешнего финансирования дефицита бюджета</t>
  </si>
  <si>
    <t>00101130900200500226</t>
  </si>
  <si>
    <t>00105036000500500226</t>
  </si>
  <si>
    <t>,</t>
  </si>
  <si>
    <t>00201030020400500340</t>
  </si>
  <si>
    <t>011</t>
  </si>
  <si>
    <t>012</t>
  </si>
  <si>
    <t>013</t>
  </si>
  <si>
    <t>014</t>
  </si>
  <si>
    <t>016</t>
  </si>
  <si>
    <t>002 0103 8110014</t>
  </si>
  <si>
    <t>002 0103 8117600</t>
  </si>
  <si>
    <t>001  0104 8240014</t>
  </si>
  <si>
    <t>001  0104 8240015</t>
  </si>
  <si>
    <t>001 0104 8247600</t>
  </si>
  <si>
    <t>001 0111 8460002</t>
  </si>
  <si>
    <t>001 0113 8460005</t>
  </si>
  <si>
    <t>001 0113 8460006</t>
  </si>
  <si>
    <t>001 0113 8600004</t>
  </si>
  <si>
    <t>001 0203 9015118</t>
  </si>
  <si>
    <t>001 0309 8800008</t>
  </si>
  <si>
    <t>001 0409 8700009</t>
  </si>
  <si>
    <t>001 0409 8700010</t>
  </si>
  <si>
    <t>001 0412 8501012</t>
  </si>
  <si>
    <t>001 0412 8501013</t>
  </si>
  <si>
    <t>001 0501 8700601</t>
  </si>
  <si>
    <t>001 0502 8701020</t>
  </si>
  <si>
    <t>001 0502 8701021</t>
  </si>
  <si>
    <t>001 0502 8701023</t>
  </si>
  <si>
    <t>001 0503 8501024</t>
  </si>
  <si>
    <t>001 0503 8701025</t>
  </si>
  <si>
    <t>001 0503 8701026</t>
  </si>
  <si>
    <t>001 0503 8701027</t>
  </si>
  <si>
    <t>001 0503 8701028</t>
  </si>
  <si>
    <t>001 0801 8600016</t>
  </si>
  <si>
    <t>001 1003 8601035</t>
  </si>
  <si>
    <t>001 1105 8601138</t>
  </si>
  <si>
    <t>001 1105 8601139</t>
  </si>
  <si>
    <t>018</t>
  </si>
  <si>
    <t>019</t>
  </si>
  <si>
    <t>020</t>
  </si>
  <si>
    <t>02 длительность проведения конкурсных процедур</t>
  </si>
  <si>
    <t>002 0103 8120014</t>
  </si>
  <si>
    <t>001 111 0503510 0000 120</t>
  </si>
  <si>
    <t>001 114 0601310 0000 430</t>
  </si>
  <si>
    <t>001 111 0501310 0000 120</t>
  </si>
  <si>
    <t>001 114 0205310 0000 410</t>
  </si>
  <si>
    <t>001 202 0401210 0000 151</t>
  </si>
  <si>
    <t>001 207 0503010 0000 180</t>
  </si>
  <si>
    <t>001 113 0199510 0000 130</t>
  </si>
  <si>
    <t>Возврат субсидий за 2013 год.(Ден.ср-ва поступили 28.11.13г.Для проведения аукциона на заключение контракта по проведению работ по 94-ФЗ предусматривалось 45 суток. )</t>
  </si>
  <si>
    <t>11 Иные причины-экономия фонда оплаты труда.</t>
  </si>
  <si>
    <t>Администратором доходов является ВМР</t>
  </si>
  <si>
    <t>001 0801 8607600</t>
  </si>
  <si>
    <t>001 0409 8707088</t>
  </si>
  <si>
    <t>001 0502 8707066</t>
  </si>
  <si>
    <t>001 0502 8707078</t>
  </si>
  <si>
    <t>001 202 0207710 0000151</t>
  </si>
  <si>
    <t>001 202 0299910 0000151</t>
  </si>
  <si>
    <t>Прочие субсидии бюджетам поселений.Соглашения подписаны, нет поступлений.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</si>
  <si>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влсти другого уровня.Депутатские) на приобретение звукового и светового оборуд.Не зачислены на счет.Планируется исполнение в 4-м кв.2014г.</t>
  </si>
  <si>
    <t>Прочие безвозмездные поступления в бюджет поселения планируются в 4-м квартале 2014 года</t>
  </si>
  <si>
    <t>001 219 05000100000 151</t>
  </si>
  <si>
    <t>001 0409 8707014</t>
  </si>
  <si>
    <t>001 0502 8501022</t>
  </si>
  <si>
    <t>001 0502 8600602</t>
  </si>
  <si>
    <t>001 0502 8707026</t>
  </si>
  <si>
    <t>001 0801 8607035</t>
  </si>
  <si>
    <t>001 0801 8607036</t>
  </si>
  <si>
    <t>11 Иные причины-расходы планируются в 4-м квартале 2014г.</t>
  </si>
  <si>
    <t>Прочие доходы от оказания платных услуг поступили 9 месяцев 2014г. в размере 3/4 части годового дохода.</t>
  </si>
  <si>
    <t>на «01»января 2015 г.</t>
  </si>
  <si>
    <t>002 0103 8110015</t>
  </si>
  <si>
    <t>001 0104 823015</t>
  </si>
  <si>
    <t>001 0107 8350001</t>
  </si>
  <si>
    <t>001 0113 8460004</t>
  </si>
  <si>
    <t>001 0113 8600005</t>
  </si>
  <si>
    <t>001 0409 8700011</t>
  </si>
  <si>
    <t>001 0707 8601707</t>
  </si>
  <si>
    <t>001 0707 8601710</t>
  </si>
  <si>
    <t>001 0801 8607016</t>
  </si>
  <si>
    <t>001 1001 8601034</t>
  </si>
  <si>
    <t>001 202 0100310 0000 151</t>
  </si>
  <si>
    <t>001 202 0221610 0000 151</t>
  </si>
  <si>
    <t>001 202 0301510 0000 151</t>
  </si>
  <si>
    <t>001 202 0302410 0000 151</t>
  </si>
  <si>
    <t>Иные причины-расходы планируются в 1-м квартале 2015г.</t>
  </si>
  <si>
    <t xml:space="preserve"> Иные причины-расходы планируются в 1-м квартале 2015г.</t>
  </si>
  <si>
    <t xml:space="preserve"> Иные причины-расходы планируются в 1-м квартале 2015г. Поздние сроки предоставления актов вып.работ</t>
  </si>
  <si>
    <t xml:space="preserve"> Иные причины-расходы планируются в 1-м квартале 2015г.Соглашение подписано 23.12.14. Процедура торгов на 2015год в сумме 2040000,00, возврат остатка субсидии 19607,00)</t>
  </si>
  <si>
    <t xml:space="preserve"> Иные причины-расходы планируются в 1-м квартале 2015г.Аукцион по кап.ремонту ДК состоялся 31.12.2014гКонтракт подписан 12.01.15г</t>
  </si>
  <si>
    <t>Субсидии на  в рамках программы "Обеспеч.кач.жильем гр.ЛО". Комитет по строительству ЛО. Нет актов вып.работ.(2759000-239700=2519300 и остаток 19607,00 Всего 2538907,00)</t>
  </si>
  <si>
    <t>Возврат субвенции в Комитет правопорядка и безопасности ЛО. Нет комиссии.</t>
  </si>
  <si>
    <t>001 0203 8500004</t>
  </si>
  <si>
    <t>015</t>
  </si>
  <si>
    <r>
      <rPr>
        <b/>
        <sz val="10"/>
        <color theme="1"/>
        <rFont val="Calibri"/>
        <family val="2"/>
        <charset val="204"/>
        <scheme val="minor"/>
      </rPr>
      <t>09</t>
    </r>
    <r>
      <rPr>
        <sz val="10"/>
        <color theme="1"/>
        <rFont val="Calibri"/>
        <family val="2"/>
        <charset val="204"/>
        <scheme val="minor"/>
      </rPr>
      <t>.Несвоевременность представления исполнителями работ(поставщиками, подрядчиками) документов для расчетов.Погашение кредиторской задолженности планируется в 1 кв.2015 года</t>
    </r>
  </si>
  <si>
    <r>
      <rPr>
        <b/>
        <sz val="10"/>
        <color theme="1"/>
        <rFont val="Calibri"/>
        <family val="2"/>
        <charset val="204"/>
        <scheme val="minor"/>
      </rPr>
      <t>24</t>
    </r>
    <r>
      <rPr>
        <sz val="10"/>
        <color theme="1"/>
        <rFont val="Calibri"/>
        <family val="2"/>
        <charset val="204"/>
        <scheme val="minor"/>
      </rPr>
      <t>.Иные причины.Отсутствие финансирования на л.счете.Расходы на погашение кред.задолженности по ЗП и налогам планируются в 1-м квартале 2015г.</t>
    </r>
  </si>
  <si>
    <r>
      <rPr>
        <b/>
        <sz val="10"/>
        <color theme="1"/>
        <rFont val="Calibri"/>
        <family val="2"/>
        <charset val="204"/>
        <scheme val="minor"/>
      </rPr>
      <t>24</t>
    </r>
    <r>
      <rPr>
        <sz val="10"/>
        <color theme="1"/>
        <rFont val="Calibri"/>
        <family val="2"/>
        <charset val="204"/>
        <scheme val="minor"/>
      </rPr>
      <t>.Иные причины.Отсутствие финансирования на л.счете.Расходы на погашение кред.задолженности по ДГПХ планируются в 1-м квартале 2015г.</t>
    </r>
  </si>
  <si>
    <r>
      <rPr>
        <b/>
        <sz val="10"/>
        <color theme="1"/>
        <rFont val="Calibri"/>
        <family val="2"/>
        <charset val="204"/>
        <scheme val="minor"/>
      </rPr>
      <t>24</t>
    </r>
    <r>
      <rPr>
        <sz val="10"/>
        <color theme="1"/>
        <rFont val="Calibri"/>
        <family val="2"/>
        <charset val="204"/>
        <scheme val="minor"/>
      </rPr>
      <t>.Иные причины. Не использован резервный фонд  за 2014 год.</t>
    </r>
  </si>
  <si>
    <r>
      <rPr>
        <b/>
        <sz val="10"/>
        <color theme="1"/>
        <rFont val="Calibri"/>
        <family val="2"/>
        <charset val="204"/>
        <scheme val="minor"/>
      </rPr>
      <t>06</t>
    </r>
    <r>
      <rPr>
        <sz val="10"/>
        <color theme="1"/>
        <rFont val="Calibri"/>
        <family val="2"/>
        <charset val="204"/>
        <scheme val="minor"/>
      </rPr>
      <t>.Отсутствие положительного заключения ГлавГосэкспертизы.Пересмотр проекта по форс-мажорным обстоятельствам.Соглашение заключено с комитетом по ТЭК на строительство газопровода.</t>
    </r>
  </si>
  <si>
    <r>
      <rPr>
        <b/>
        <sz val="10"/>
        <color theme="1"/>
        <rFont val="Calibri"/>
        <family val="2"/>
        <charset val="204"/>
        <scheme val="minor"/>
      </rPr>
      <t>24</t>
    </r>
    <r>
      <rPr>
        <sz val="10"/>
        <color theme="1"/>
        <rFont val="Calibri"/>
        <family val="2"/>
        <charset val="204"/>
        <scheme val="minor"/>
      </rPr>
      <t>.Иные причины-расходы планируются в 1-м квартале 2015г.Соглашение подписано 23.12.14. Процедура торгов на 2015год в сумме 2040000,00, возврат остатка субсидии 19607,00)</t>
    </r>
  </si>
  <si>
    <r>
      <rPr>
        <b/>
        <sz val="10"/>
        <color theme="1"/>
        <rFont val="Calibri"/>
        <family val="2"/>
        <charset val="204"/>
        <scheme val="minor"/>
      </rPr>
      <t>09</t>
    </r>
    <r>
      <rPr>
        <sz val="10"/>
        <color theme="1"/>
        <rFont val="Calibri"/>
        <family val="2"/>
        <charset val="204"/>
        <scheme val="minor"/>
      </rPr>
      <t xml:space="preserve">.Несвоевременность представления исполнителями работ(поставщиками, подрядчиками) документов для расчетов.Погашение кредиторской задолженности планируется в 1 кв.2015 года. Софинансирование в сумме 3000000,00руб на кап.ремонт ДК не исп.по причине позднего заключения контракта.                         </t>
    </r>
    <r>
      <rPr>
        <b/>
        <sz val="10"/>
        <color theme="1"/>
        <rFont val="Calibri"/>
        <family val="2"/>
        <charset val="204"/>
        <scheme val="minor"/>
      </rPr>
      <t>24</t>
    </r>
    <r>
      <rPr>
        <sz val="10"/>
        <color theme="1"/>
        <rFont val="Calibri"/>
        <family val="2"/>
        <charset val="204"/>
        <scheme val="minor"/>
      </rPr>
      <t>.Иные причины.Отсутствие финансирования на л.счете.Расходы на погашение кред.задолженности по ЗП и налогам планируются в 1-м квартале 2015г.</t>
    </r>
  </si>
  <si>
    <r>
      <rPr>
        <b/>
        <sz val="10"/>
        <color theme="1"/>
        <rFont val="Calibri"/>
        <family val="2"/>
        <charset val="204"/>
        <scheme val="minor"/>
      </rPr>
      <t>24</t>
    </r>
    <r>
      <rPr>
        <sz val="10"/>
        <color theme="1"/>
        <rFont val="Calibri"/>
        <family val="2"/>
        <charset val="204"/>
        <scheme val="minor"/>
      </rPr>
      <t>. Иные причины-расходы планируются в 1-м квартале 2015г.Аукцион по кап.ремонту ДК состоялся 31.12.2014гКонтракт подписан 12.01.15г</t>
    </r>
  </si>
  <si>
    <r>
      <rPr>
        <b/>
        <sz val="10"/>
        <color theme="1"/>
        <rFont val="Calibri"/>
        <family val="2"/>
        <charset val="204"/>
        <scheme val="minor"/>
      </rPr>
      <t>24</t>
    </r>
    <r>
      <rPr>
        <sz val="10"/>
        <color theme="1"/>
        <rFont val="Calibri"/>
        <family val="2"/>
        <charset val="204"/>
        <scheme val="minor"/>
      </rPr>
      <t>.Иные причины.Отсутствие финансирования на л.счете.Расходы на погашение кред.задолженности  планируются в 1-м квартале 2015г.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</si>
</sst>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000"/>
    <numFmt numFmtId="166" formatCode="[=0]&quot;-&quot;;General"/>
  </numFmts>
  <fonts count="11" x14ac:knownFonts="1">
    <font>
      <sz val="11"/>
      <color theme="1"/>
      <name val="Calibri"/>
      <family val="2"/>
      <charset val="204"/>
      <scheme val="minor"/>
    </font>
    <font>
      <sz val="7"/>
      <name val="Arial"/>
      <family val="2"/>
    </font>
    <font>
      <b/>
      <sz val="9"/>
      <name val="Arial"/>
      <family val="2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49" fontId="3" fillId="0" borderId="2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right" vertical="top"/>
    </xf>
    <xf numFmtId="49" fontId="4" fillId="0" borderId="2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 wrapText="1" indent="1"/>
    </xf>
    <xf numFmtId="164" fontId="0" fillId="0" borderId="1" xfId="0" applyNumberForma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65" fontId="4" fillId="0" borderId="4" xfId="0" applyNumberFormat="1" applyFont="1" applyFill="1" applyBorder="1" applyAlignment="1">
      <alignment horizontal="center" vertical="top"/>
    </xf>
    <xf numFmtId="4" fontId="4" fillId="0" borderId="5" xfId="0" applyNumberFormat="1" applyFont="1" applyFill="1" applyBorder="1"/>
    <xf numFmtId="2" fontId="4" fillId="0" borderId="6" xfId="0" applyNumberFormat="1" applyFont="1" applyFill="1" applyBorder="1"/>
    <xf numFmtId="0" fontId="5" fillId="0" borderId="7" xfId="0" applyFont="1" applyFill="1" applyBorder="1" applyAlignment="1">
      <alignment horizontal="left" vertical="top" wrapText="1" indent="2"/>
    </xf>
    <xf numFmtId="0" fontId="5" fillId="0" borderId="33" xfId="0" applyFont="1" applyFill="1" applyBorder="1" applyAlignment="1">
      <alignment horizontal="left" indent="2"/>
    </xf>
    <xf numFmtId="0" fontId="5" fillId="0" borderId="32" xfId="0" applyFont="1" applyFill="1" applyBorder="1" applyAlignment="1">
      <alignment horizontal="left" indent="2"/>
    </xf>
    <xf numFmtId="0" fontId="5" fillId="0" borderId="31" xfId="0" applyFont="1" applyFill="1" applyBorder="1" applyAlignment="1">
      <alignment horizontal="left" indent="2"/>
    </xf>
    <xf numFmtId="0" fontId="1" fillId="0" borderId="0" xfId="0" applyFont="1" applyFill="1" applyAlignment="1">
      <alignment horizontal="left" indent="2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2" fontId="4" fillId="0" borderId="6" xfId="0" applyNumberFormat="1" applyFont="1" applyFill="1" applyBorder="1" applyAlignment="1">
      <alignment vertical="top"/>
    </xf>
    <xf numFmtId="2" fontId="4" fillId="0" borderId="20" xfId="0" applyNumberFormat="1" applyFont="1" applyFill="1" applyBorder="1" applyAlignment="1">
      <alignment vertical="top"/>
    </xf>
    <xf numFmtId="49" fontId="4" fillId="0" borderId="19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/>
    <xf numFmtId="2" fontId="4" fillId="0" borderId="12" xfId="0" applyNumberFormat="1" applyFont="1" applyFill="1" applyBorder="1"/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/>
    <xf numFmtId="0" fontId="5" fillId="0" borderId="36" xfId="0" applyFont="1" applyFill="1" applyBorder="1"/>
    <xf numFmtId="0" fontId="4" fillId="0" borderId="20" xfId="0" applyFont="1" applyFill="1" applyBorder="1"/>
    <xf numFmtId="0" fontId="4" fillId="0" borderId="9" xfId="0" applyFont="1" applyFill="1" applyBorder="1"/>
    <xf numFmtId="1" fontId="4" fillId="0" borderId="11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66" fontId="4" fillId="0" borderId="12" xfId="0" applyNumberFormat="1" applyFont="1" applyFill="1" applyBorder="1"/>
    <xf numFmtId="0" fontId="5" fillId="0" borderId="13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66" fontId="4" fillId="0" borderId="10" xfId="0" applyNumberFormat="1" applyFont="1" applyFill="1" applyBorder="1"/>
    <xf numFmtId="0" fontId="0" fillId="0" borderId="15" xfId="0" applyFill="1" applyBorder="1" applyAlignment="1">
      <alignment horizontal="left"/>
    </xf>
    <xf numFmtId="4" fontId="4" fillId="0" borderId="9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4" fontId="9" fillId="0" borderId="9" xfId="1" applyNumberFormat="1" applyFont="1" applyFill="1" applyBorder="1" applyAlignment="1">
      <alignment horizontal="right" wrapText="1"/>
    </xf>
    <xf numFmtId="4" fontId="4" fillId="0" borderId="52" xfId="0" applyNumberFormat="1" applyFont="1" applyFill="1" applyBorder="1" applyAlignment="1"/>
    <xf numFmtId="2" fontId="4" fillId="0" borderId="12" xfId="0" applyNumberFormat="1" applyFont="1" applyFill="1" applyBorder="1" applyAlignment="1"/>
    <xf numFmtId="4" fontId="4" fillId="0" borderId="10" xfId="0" applyNumberFormat="1" applyFont="1" applyFill="1" applyBorder="1" applyAlignment="1"/>
    <xf numFmtId="0" fontId="6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166" fontId="4" fillId="0" borderId="12" xfId="0" applyNumberFormat="1" applyFont="1" applyFill="1" applyBorder="1" applyAlignment="1"/>
    <xf numFmtId="0" fontId="4" fillId="0" borderId="19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43" xfId="0" applyFont="1" applyFill="1" applyBorder="1" applyAlignment="1">
      <alignment horizontal="left" vertical="top" wrapText="1" indent="1"/>
    </xf>
    <xf numFmtId="0" fontId="5" fillId="0" borderId="30" xfId="0" applyFont="1" applyFill="1" applyBorder="1" applyAlignment="1">
      <alignment horizontal="left" vertical="top" wrapText="1" indent="1"/>
    </xf>
    <xf numFmtId="0" fontId="3" fillId="0" borderId="21" xfId="0" applyFont="1" applyFill="1" applyBorder="1" applyAlignment="1">
      <alignment horizontal="left" indent="2"/>
    </xf>
    <xf numFmtId="0" fontId="3" fillId="0" borderId="22" xfId="0" applyFont="1" applyFill="1" applyBorder="1" applyAlignment="1">
      <alignment horizontal="left" indent="2"/>
    </xf>
    <xf numFmtId="0" fontId="4" fillId="0" borderId="23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5" fillId="0" borderId="37" xfId="0" applyFont="1" applyFill="1" applyBorder="1"/>
    <xf numFmtId="0" fontId="4" fillId="0" borderId="2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left" indent="1"/>
    </xf>
    <xf numFmtId="0" fontId="5" fillId="0" borderId="40" xfId="0" applyFont="1" applyFill="1" applyBorder="1" applyAlignment="1">
      <alignment horizontal="left" inden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horizontal="left" indent="1"/>
    </xf>
    <xf numFmtId="0" fontId="5" fillId="0" borderId="49" xfId="0" applyFont="1" applyFill="1" applyBorder="1" applyAlignment="1">
      <alignment horizontal="left" indent="1"/>
    </xf>
    <xf numFmtId="0" fontId="5" fillId="0" borderId="22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4" fillId="0" borderId="46" xfId="0" applyFont="1" applyFill="1" applyBorder="1" applyAlignment="1">
      <alignment horizontal="left" vertical="top" wrapText="1" indent="1"/>
    </xf>
    <xf numFmtId="0" fontId="4" fillId="0" borderId="47" xfId="0" applyFont="1" applyFill="1" applyBorder="1" applyAlignment="1">
      <alignment horizontal="left" vertical="top" wrapText="1" indent="1"/>
    </xf>
    <xf numFmtId="0" fontId="5" fillId="0" borderId="50" xfId="0" applyFont="1" applyFill="1" applyBorder="1" applyAlignment="1">
      <alignment horizontal="left" indent="2"/>
    </xf>
    <xf numFmtId="0" fontId="5" fillId="0" borderId="51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top" wrapText="1" indent="1"/>
    </xf>
    <xf numFmtId="0" fontId="4" fillId="0" borderId="39" xfId="0" applyFont="1" applyFill="1" applyBorder="1" applyAlignment="1">
      <alignment horizontal="left" vertical="top" wrapText="1" indent="1"/>
    </xf>
    <xf numFmtId="0" fontId="0" fillId="0" borderId="17" xfId="0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295275</xdr:rowOff>
    </xdr:from>
    <xdr:to>
      <xdr:col>1</xdr:col>
      <xdr:colOff>657225</xdr:colOff>
      <xdr:row>64</xdr:row>
      <xdr:rowOff>295275</xdr:rowOff>
    </xdr:to>
    <xdr:sp macro="" textlink="">
      <xdr:nvSpPr>
        <xdr:cNvPr id="2" name="Текст 2"/>
        <xdr:cNvSpPr txBox="1">
          <a:spLocks noChangeArrowheads="1"/>
        </xdr:cNvSpPr>
      </xdr:nvSpPr>
      <xdr:spPr bwMode="auto">
        <a:xfrm>
          <a:off x="0" y="19897725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64</xdr:row>
      <xdr:rowOff>295275</xdr:rowOff>
    </xdr:from>
    <xdr:to>
      <xdr:col>1</xdr:col>
      <xdr:colOff>657225</xdr:colOff>
      <xdr:row>64</xdr:row>
      <xdr:rowOff>295275</xdr:rowOff>
    </xdr:to>
    <xdr:sp macro="" textlink="">
      <xdr:nvSpPr>
        <xdr:cNvPr id="3" name="Текст 5"/>
        <xdr:cNvSpPr txBox="1">
          <a:spLocks noChangeArrowheads="1"/>
        </xdr:cNvSpPr>
      </xdr:nvSpPr>
      <xdr:spPr bwMode="auto">
        <a:xfrm>
          <a:off x="0" y="19897725"/>
          <a:ext cx="1676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64</xdr:row>
      <xdr:rowOff>295275</xdr:rowOff>
    </xdr:from>
    <xdr:to>
      <xdr:col>1</xdr:col>
      <xdr:colOff>657225</xdr:colOff>
      <xdr:row>64</xdr:row>
      <xdr:rowOff>295275</xdr:rowOff>
    </xdr:to>
    <xdr:sp macro="" textlink="">
      <xdr:nvSpPr>
        <xdr:cNvPr id="4" name="Текст 7"/>
        <xdr:cNvSpPr txBox="1">
          <a:spLocks noChangeArrowheads="1"/>
        </xdr:cNvSpPr>
      </xdr:nvSpPr>
      <xdr:spPr bwMode="auto">
        <a:xfrm>
          <a:off x="0" y="19897725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topLeftCell="A16" workbookViewId="0">
      <selection activeCell="H78" sqref="H78:I78"/>
    </sheetView>
  </sheetViews>
  <sheetFormatPr defaultColWidth="8.7109375" defaultRowHeight="17.25" customHeight="1" outlineLevelRow="1" x14ac:dyDescent="0.25"/>
  <cols>
    <col min="1" max="1" width="30.85546875" style="7" customWidth="1"/>
    <col min="2" max="2" width="2.28515625" style="7" hidden="1" customWidth="1"/>
    <col min="3" max="3" width="7" style="7" customWidth="1"/>
    <col min="4" max="4" width="14.42578125" style="7" customWidth="1"/>
    <col min="5" max="5" width="13.85546875" style="7" customWidth="1"/>
    <col min="6" max="6" width="13.5703125" style="7" customWidth="1"/>
    <col min="7" max="7" width="8.28515625" style="7" customWidth="1"/>
    <col min="8" max="8" width="14.140625" style="7" customWidth="1"/>
    <col min="9" max="9" width="30.28515625" style="7" customWidth="1"/>
    <col min="10" max="10" width="8.7109375" style="8"/>
    <col min="11" max="11" width="21.85546875" style="8" customWidth="1"/>
    <col min="12" max="16384" width="8.7109375" style="8"/>
  </cols>
  <sheetData>
    <row r="1" spans="1:9" s="4" customFormat="1" ht="27" customHeight="1" thickBot="1" x14ac:dyDescent="0.3">
      <c r="A1" s="74" t="s">
        <v>0</v>
      </c>
      <c r="B1" s="74"/>
      <c r="C1" s="74"/>
      <c r="D1" s="74"/>
      <c r="E1" s="74"/>
      <c r="H1" s="5" t="s">
        <v>1</v>
      </c>
      <c r="I1" s="6">
        <v>503164</v>
      </c>
    </row>
    <row r="2" spans="1:9" s="7" customFormat="1" ht="27" customHeight="1" x14ac:dyDescent="0.25">
      <c r="A2" s="75" t="s">
        <v>90</v>
      </c>
      <c r="B2" s="75"/>
      <c r="C2" s="75"/>
      <c r="D2" s="75"/>
      <c r="E2" s="75"/>
    </row>
    <row r="3" spans="1:9" s="7" customFormat="1" ht="17.25" customHeight="1" x14ac:dyDescent="0.25"/>
    <row r="4" spans="1:9" ht="17.25" customHeight="1" x14ac:dyDescent="0.25">
      <c r="A4" s="76" t="s">
        <v>2</v>
      </c>
      <c r="B4" s="76"/>
      <c r="C4" s="76"/>
      <c r="D4" s="76"/>
    </row>
    <row r="5" spans="1:9" s="7" customFormat="1" ht="17.25" customHeight="1" x14ac:dyDescent="0.25"/>
    <row r="6" spans="1:9" s="7" customFormat="1" ht="17.25" customHeight="1" x14ac:dyDescent="0.25">
      <c r="A6" s="77" t="s">
        <v>3</v>
      </c>
      <c r="B6" s="77"/>
      <c r="C6" s="78" t="s">
        <v>4</v>
      </c>
      <c r="D6" s="78" t="s">
        <v>5</v>
      </c>
      <c r="E6" s="78" t="s">
        <v>6</v>
      </c>
      <c r="F6" s="69" t="s">
        <v>7</v>
      </c>
      <c r="G6" s="69"/>
      <c r="H6" s="69"/>
      <c r="I6" s="69"/>
    </row>
    <row r="7" spans="1:9" s="7" customFormat="1" ht="60" customHeight="1" x14ac:dyDescent="0.25">
      <c r="A7" s="77"/>
      <c r="B7" s="77"/>
      <c r="C7" s="78"/>
      <c r="D7" s="78"/>
      <c r="E7" s="78"/>
      <c r="F7" s="9" t="s">
        <v>8</v>
      </c>
      <c r="G7" s="42" t="s">
        <v>9</v>
      </c>
      <c r="H7" s="70" t="s">
        <v>10</v>
      </c>
      <c r="I7" s="71"/>
    </row>
    <row r="8" spans="1:9" s="11" customFormat="1" ht="17.25" customHeight="1" thickBot="1" x14ac:dyDescent="0.25">
      <c r="A8" s="79">
        <v>1</v>
      </c>
      <c r="B8" s="79"/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72">
        <v>7</v>
      </c>
      <c r="I8" s="72"/>
    </row>
    <row r="9" spans="1:9" ht="33" customHeight="1" x14ac:dyDescent="0.25">
      <c r="A9" s="80" t="s">
        <v>11</v>
      </c>
      <c r="B9" s="81"/>
      <c r="C9" s="12">
        <v>10</v>
      </c>
      <c r="D9" s="13">
        <f>SUM(D11:D24)</f>
        <v>45617168.57</v>
      </c>
      <c r="E9" s="13">
        <f>SUM(E11:E24)</f>
        <v>56684506.339999996</v>
      </c>
      <c r="F9" s="13">
        <f>E9-D9</f>
        <v>11067337.769999996</v>
      </c>
      <c r="G9" s="14">
        <f>E9*100/D9</f>
        <v>124.26134307967199</v>
      </c>
      <c r="H9" s="73" t="s">
        <v>12</v>
      </c>
      <c r="I9" s="62"/>
    </row>
    <row r="10" spans="1:9" s="19" customFormat="1" ht="17.25" customHeight="1" thickBot="1" x14ac:dyDescent="0.25">
      <c r="A10" s="55" t="s">
        <v>13</v>
      </c>
      <c r="B10" s="56"/>
      <c r="C10" s="15"/>
      <c r="D10" s="16"/>
      <c r="E10" s="17"/>
      <c r="F10" s="17"/>
      <c r="G10" s="18"/>
      <c r="H10" s="57"/>
      <c r="I10" s="58"/>
    </row>
    <row r="11" spans="1:9" s="19" customFormat="1" ht="39" customHeight="1" x14ac:dyDescent="0.2">
      <c r="A11" s="3" t="s">
        <v>64</v>
      </c>
      <c r="B11" s="21"/>
      <c r="C11" s="21" t="s">
        <v>24</v>
      </c>
      <c r="D11" s="2">
        <v>0</v>
      </c>
      <c r="E11" s="2">
        <v>26947119.350000001</v>
      </c>
      <c r="F11" s="2">
        <f t="shared" ref="F11:F12" si="0">D11-E11</f>
        <v>-26947119.350000001</v>
      </c>
      <c r="G11" s="22">
        <v>0</v>
      </c>
      <c r="H11" s="67" t="s">
        <v>71</v>
      </c>
      <c r="I11" s="68"/>
    </row>
    <row r="12" spans="1:9" s="19" customFormat="1" ht="12.75" hidden="1" customHeight="1" x14ac:dyDescent="0.2">
      <c r="A12" s="3" t="s">
        <v>62</v>
      </c>
      <c r="B12" s="20"/>
      <c r="C12" s="21" t="s">
        <v>25</v>
      </c>
      <c r="D12" s="2">
        <v>11210139.949999999</v>
      </c>
      <c r="E12" s="2">
        <v>11210139.949999999</v>
      </c>
      <c r="F12" s="2">
        <f t="shared" si="0"/>
        <v>0</v>
      </c>
      <c r="G12" s="22">
        <f>E12*100/D12</f>
        <v>100</v>
      </c>
      <c r="H12" s="67" t="s">
        <v>71</v>
      </c>
      <c r="I12" s="68"/>
    </row>
    <row r="13" spans="1:9" s="19" customFormat="1" ht="12.75" hidden="1" customHeight="1" x14ac:dyDescent="0.2">
      <c r="A13" s="3" t="s">
        <v>65</v>
      </c>
      <c r="B13" s="21"/>
      <c r="C13" s="21" t="s">
        <v>26</v>
      </c>
      <c r="D13" s="2">
        <v>12769782.050000001</v>
      </c>
      <c r="E13" s="2">
        <v>12769782.050000001</v>
      </c>
      <c r="F13" s="2">
        <f>D13-E13</f>
        <v>0</v>
      </c>
      <c r="G13" s="23">
        <f t="shared" ref="G13:G22" si="1">E13*100/D13</f>
        <v>100</v>
      </c>
      <c r="H13" s="63" t="s">
        <v>110</v>
      </c>
      <c r="I13" s="64"/>
    </row>
    <row r="14" spans="1:9" s="19" customFormat="1" ht="39" customHeight="1" x14ac:dyDescent="0.2">
      <c r="A14" s="3" t="s">
        <v>63</v>
      </c>
      <c r="B14" s="21"/>
      <c r="C14" s="21" t="s">
        <v>25</v>
      </c>
      <c r="D14" s="2">
        <v>0</v>
      </c>
      <c r="E14" s="2">
        <v>987315.42</v>
      </c>
      <c r="F14" s="2">
        <f t="shared" ref="F14:F15" si="2">D14-E14</f>
        <v>-987315.42</v>
      </c>
      <c r="G14" s="23">
        <v>0</v>
      </c>
      <c r="H14" s="67" t="s">
        <v>71</v>
      </c>
      <c r="I14" s="68"/>
    </row>
    <row r="15" spans="1:9" s="19" customFormat="1" ht="12.75" hidden="1" customHeight="1" x14ac:dyDescent="0.2">
      <c r="A15" s="3" t="s">
        <v>101</v>
      </c>
      <c r="B15" s="24"/>
      <c r="C15" s="21" t="s">
        <v>28</v>
      </c>
      <c r="D15" s="2">
        <v>17900</v>
      </c>
      <c r="E15" s="2">
        <v>17900</v>
      </c>
      <c r="F15" s="2">
        <f t="shared" si="2"/>
        <v>0</v>
      </c>
      <c r="G15" s="23">
        <f t="shared" si="1"/>
        <v>100</v>
      </c>
      <c r="H15" s="67" t="s">
        <v>71</v>
      </c>
      <c r="I15" s="68"/>
    </row>
    <row r="16" spans="1:9" s="19" customFormat="1" ht="66.75" customHeight="1" x14ac:dyDescent="0.2">
      <c r="A16" s="3" t="s">
        <v>76</v>
      </c>
      <c r="B16" s="21"/>
      <c r="C16" s="21" t="s">
        <v>26</v>
      </c>
      <c r="D16" s="2">
        <v>7049300</v>
      </c>
      <c r="E16" s="2">
        <v>4510393</v>
      </c>
      <c r="F16" s="2">
        <f t="shared" ref="F16:F22" si="3">D16-E16</f>
        <v>2538907</v>
      </c>
      <c r="G16" s="23">
        <f t="shared" si="1"/>
        <v>63.983558651213599</v>
      </c>
      <c r="H16" s="63" t="s">
        <v>110</v>
      </c>
      <c r="I16" s="64"/>
    </row>
    <row r="17" spans="1:9" s="19" customFormat="1" ht="12.75" hidden="1" customHeight="1" x14ac:dyDescent="0.2">
      <c r="A17" s="3" t="s">
        <v>102</v>
      </c>
      <c r="B17" s="21"/>
      <c r="C17" s="21"/>
      <c r="D17" s="2">
        <v>705548</v>
      </c>
      <c r="E17" s="2">
        <v>705548</v>
      </c>
      <c r="F17" s="2">
        <f t="shared" si="3"/>
        <v>0</v>
      </c>
      <c r="G17" s="23">
        <f t="shared" si="1"/>
        <v>100</v>
      </c>
      <c r="H17" s="63" t="s">
        <v>78</v>
      </c>
      <c r="I17" s="64"/>
    </row>
    <row r="18" spans="1:9" s="19" customFormat="1" ht="49.5" customHeight="1" x14ac:dyDescent="0.2">
      <c r="A18" s="3" t="s">
        <v>77</v>
      </c>
      <c r="B18" s="21"/>
      <c r="C18" s="21" t="s">
        <v>27</v>
      </c>
      <c r="D18" s="2">
        <v>7921327.04</v>
      </c>
      <c r="E18" s="2">
        <v>4921327.04</v>
      </c>
      <c r="F18" s="2">
        <f t="shared" ref="F18:F20" si="4">D18-E18</f>
        <v>3000000</v>
      </c>
      <c r="G18" s="23">
        <f t="shared" si="1"/>
        <v>62.127557859295251</v>
      </c>
      <c r="H18" s="63" t="s">
        <v>78</v>
      </c>
      <c r="I18" s="64"/>
    </row>
    <row r="19" spans="1:9" s="19" customFormat="1" ht="12.75" hidden="1" customHeight="1" x14ac:dyDescent="0.2">
      <c r="A19" s="3" t="s">
        <v>103</v>
      </c>
      <c r="B19" s="21"/>
      <c r="C19" s="21"/>
      <c r="D19" s="2">
        <v>399444</v>
      </c>
      <c r="E19" s="2">
        <v>399444</v>
      </c>
      <c r="F19" s="2">
        <f t="shared" si="4"/>
        <v>0</v>
      </c>
      <c r="G19" s="23">
        <f t="shared" si="1"/>
        <v>100</v>
      </c>
      <c r="H19" s="63" t="s">
        <v>69</v>
      </c>
      <c r="I19" s="64"/>
    </row>
    <row r="20" spans="1:9" s="19" customFormat="1" ht="49.5" customHeight="1" x14ac:dyDescent="0.2">
      <c r="A20" s="3" t="s">
        <v>104</v>
      </c>
      <c r="B20" s="21"/>
      <c r="C20" s="21" t="s">
        <v>113</v>
      </c>
      <c r="D20" s="2">
        <v>2000</v>
      </c>
      <c r="E20" s="2">
        <v>0</v>
      </c>
      <c r="F20" s="2">
        <f t="shared" si="4"/>
        <v>2000</v>
      </c>
      <c r="G20" s="23">
        <f t="shared" si="1"/>
        <v>0</v>
      </c>
      <c r="H20" s="63" t="s">
        <v>111</v>
      </c>
      <c r="I20" s="64"/>
    </row>
    <row r="21" spans="1:9" s="19" customFormat="1" ht="12.75" hidden="1" customHeight="1" x14ac:dyDescent="0.2">
      <c r="A21" s="3" t="s">
        <v>66</v>
      </c>
      <c r="B21" s="21"/>
      <c r="C21" s="21" t="s">
        <v>57</v>
      </c>
      <c r="D21" s="2">
        <v>300000</v>
      </c>
      <c r="E21" s="2">
        <v>300000</v>
      </c>
      <c r="F21" s="2">
        <f t="shared" si="3"/>
        <v>0</v>
      </c>
      <c r="G21" s="23">
        <f t="shared" si="1"/>
        <v>100</v>
      </c>
      <c r="H21" s="63" t="s">
        <v>79</v>
      </c>
      <c r="I21" s="64"/>
    </row>
    <row r="22" spans="1:9" s="19" customFormat="1" ht="12.75" hidden="1" customHeight="1" x14ac:dyDescent="0.2">
      <c r="A22" s="3" t="s">
        <v>67</v>
      </c>
      <c r="B22" s="21"/>
      <c r="C22" s="21" t="s">
        <v>58</v>
      </c>
      <c r="D22" s="2">
        <v>2328535.2000000002</v>
      </c>
      <c r="E22" s="2">
        <v>2328535.2000000002</v>
      </c>
      <c r="F22" s="2">
        <f t="shared" si="3"/>
        <v>0</v>
      </c>
      <c r="G22" s="23">
        <f t="shared" si="1"/>
        <v>100</v>
      </c>
      <c r="H22" s="63" t="s">
        <v>80</v>
      </c>
      <c r="I22" s="64"/>
    </row>
    <row r="23" spans="1:9" s="19" customFormat="1" ht="61.5" customHeight="1" x14ac:dyDescent="0.2">
      <c r="A23" s="3" t="s">
        <v>81</v>
      </c>
      <c r="B23" s="21"/>
      <c r="C23" s="21" t="s">
        <v>28</v>
      </c>
      <c r="D23" s="2">
        <v>0</v>
      </c>
      <c r="E23" s="2">
        <v>-11326190</v>
      </c>
      <c r="F23" s="2">
        <v>0</v>
      </c>
      <c r="G23" s="23">
        <v>0</v>
      </c>
      <c r="H23" s="63" t="s">
        <v>69</v>
      </c>
      <c r="I23" s="64"/>
    </row>
    <row r="24" spans="1:9" s="19" customFormat="1" ht="12.75" hidden="1" customHeight="1" x14ac:dyDescent="0.2">
      <c r="A24" s="3" t="s">
        <v>68</v>
      </c>
      <c r="B24" s="21"/>
      <c r="C24" s="21" t="s">
        <v>59</v>
      </c>
      <c r="D24" s="41">
        <v>2913192.33</v>
      </c>
      <c r="E24" s="41">
        <v>2913192.33</v>
      </c>
      <c r="F24" s="2">
        <f>D24-E24</f>
        <v>0</v>
      </c>
      <c r="G24" s="23">
        <f>E24*100/D24</f>
        <v>100</v>
      </c>
      <c r="H24" s="65" t="s">
        <v>89</v>
      </c>
      <c r="I24" s="66"/>
    </row>
    <row r="25" spans="1:9" ht="30.75" customHeight="1" thickBot="1" x14ac:dyDescent="0.3">
      <c r="A25" s="59"/>
      <c r="B25" s="59"/>
      <c r="C25" s="59"/>
      <c r="D25" s="59"/>
      <c r="E25" s="59"/>
      <c r="F25" s="59"/>
      <c r="G25" s="59"/>
      <c r="H25" s="59"/>
      <c r="I25" s="59"/>
    </row>
    <row r="26" spans="1:9" s="11" customFormat="1" ht="17.25" customHeight="1" x14ac:dyDescent="0.2">
      <c r="A26" s="60" t="s">
        <v>14</v>
      </c>
      <c r="B26" s="61"/>
      <c r="C26" s="25">
        <v>200</v>
      </c>
      <c r="D26" s="26">
        <v>137801969.03999999</v>
      </c>
      <c r="E26" s="26">
        <v>119724478.53</v>
      </c>
      <c r="F26" s="26">
        <f>E26-D26</f>
        <v>-18077490.50999999</v>
      </c>
      <c r="G26" s="27">
        <f>E26*100/D26</f>
        <v>86.881544120205845</v>
      </c>
      <c r="H26" s="62" t="s">
        <v>12</v>
      </c>
      <c r="I26" s="62"/>
    </row>
    <row r="27" spans="1:9" ht="28.5" customHeight="1" outlineLevel="1" x14ac:dyDescent="0.25">
      <c r="A27" s="87" t="s">
        <v>15</v>
      </c>
      <c r="B27" s="88"/>
      <c r="C27" s="28"/>
      <c r="D27" s="29"/>
      <c r="E27" s="29"/>
      <c r="F27" s="29"/>
      <c r="G27" s="30"/>
      <c r="H27" s="82"/>
      <c r="I27" s="82"/>
    </row>
    <row r="28" spans="1:9" ht="15" hidden="1" customHeight="1" outlineLevel="1" x14ac:dyDescent="0.25">
      <c r="A28" s="1" t="s">
        <v>29</v>
      </c>
      <c r="B28" s="31" t="s">
        <v>23</v>
      </c>
      <c r="C28" s="25">
        <v>201</v>
      </c>
      <c r="D28" s="44">
        <v>284884.8</v>
      </c>
      <c r="E28" s="44">
        <v>284884.8</v>
      </c>
      <c r="F28" s="45">
        <f t="shared" ref="F28:F67" si="5">E28-D28</f>
        <v>0</v>
      </c>
      <c r="G28" s="46">
        <f t="shared" ref="G28:G67" si="6">E28*100/D28</f>
        <v>100</v>
      </c>
      <c r="H28" s="83" t="s">
        <v>70</v>
      </c>
      <c r="I28" s="84"/>
    </row>
    <row r="29" spans="1:9" ht="43.5" customHeight="1" outlineLevel="1" x14ac:dyDescent="0.25">
      <c r="A29" s="1" t="s">
        <v>91</v>
      </c>
      <c r="B29" s="31"/>
      <c r="C29" s="25">
        <v>201</v>
      </c>
      <c r="D29" s="44">
        <v>964265.26</v>
      </c>
      <c r="E29" s="44">
        <v>896123.71</v>
      </c>
      <c r="F29" s="45">
        <f t="shared" si="5"/>
        <v>-68141.550000000047</v>
      </c>
      <c r="G29" s="46">
        <f t="shared" si="6"/>
        <v>92.933318991498254</v>
      </c>
      <c r="H29" s="53" t="s">
        <v>115</v>
      </c>
      <c r="I29" s="54"/>
    </row>
    <row r="30" spans="1:9" ht="15" hidden="1" customHeight="1" outlineLevel="1" x14ac:dyDescent="0.25">
      <c r="A30" s="1" t="s">
        <v>30</v>
      </c>
      <c r="B30" s="32" t="s">
        <v>20</v>
      </c>
      <c r="C30" s="25">
        <v>203</v>
      </c>
      <c r="D30" s="44">
        <v>146400</v>
      </c>
      <c r="E30" s="44">
        <v>146400</v>
      </c>
      <c r="F30" s="45">
        <f t="shared" si="5"/>
        <v>0</v>
      </c>
      <c r="G30" s="46">
        <f t="shared" si="6"/>
        <v>100</v>
      </c>
      <c r="H30" s="53" t="s">
        <v>106</v>
      </c>
      <c r="I30" s="54"/>
    </row>
    <row r="31" spans="1:9" ht="15" hidden="1" customHeight="1" outlineLevel="1" x14ac:dyDescent="0.25">
      <c r="A31" s="1" t="s">
        <v>61</v>
      </c>
      <c r="B31" s="32" t="s">
        <v>21</v>
      </c>
      <c r="C31" s="25">
        <v>204</v>
      </c>
      <c r="D31" s="47">
        <v>2260100</v>
      </c>
      <c r="E31" s="47">
        <v>2246020.9300000002</v>
      </c>
      <c r="F31" s="47">
        <f t="shared" si="5"/>
        <v>-14079.069999999832</v>
      </c>
      <c r="G31" s="46">
        <f t="shared" si="6"/>
        <v>99.377059864607773</v>
      </c>
      <c r="H31" s="53" t="s">
        <v>105</v>
      </c>
      <c r="I31" s="54"/>
    </row>
    <row r="32" spans="1:9" ht="15" hidden="1" customHeight="1" outlineLevel="1" x14ac:dyDescent="0.25">
      <c r="A32" s="1" t="s">
        <v>92</v>
      </c>
      <c r="B32" s="32"/>
      <c r="C32" s="25">
        <v>205</v>
      </c>
      <c r="D32" s="47">
        <v>1856044.23</v>
      </c>
      <c r="E32" s="47">
        <v>1856044.23</v>
      </c>
      <c r="F32" s="47">
        <f t="shared" si="5"/>
        <v>0</v>
      </c>
      <c r="G32" s="46">
        <f t="shared" si="6"/>
        <v>100</v>
      </c>
      <c r="H32" s="53" t="s">
        <v>106</v>
      </c>
      <c r="I32" s="54"/>
    </row>
    <row r="33" spans="1:9" ht="46.5" customHeight="1" outlineLevel="1" x14ac:dyDescent="0.25">
      <c r="A33" s="1" t="s">
        <v>31</v>
      </c>
      <c r="B33" s="32"/>
      <c r="C33" s="25">
        <v>202</v>
      </c>
      <c r="D33" s="47">
        <v>9992314.6099999994</v>
      </c>
      <c r="E33" s="47">
        <v>8632572.5399999991</v>
      </c>
      <c r="F33" s="47">
        <f t="shared" si="5"/>
        <v>-1359742.0700000003</v>
      </c>
      <c r="G33" s="46">
        <f t="shared" si="6"/>
        <v>86.392121114369104</v>
      </c>
      <c r="H33" s="53" t="s">
        <v>115</v>
      </c>
      <c r="I33" s="54"/>
    </row>
    <row r="34" spans="1:9" ht="42.75" customHeight="1" outlineLevel="1" x14ac:dyDescent="0.25">
      <c r="A34" s="1" t="s">
        <v>32</v>
      </c>
      <c r="B34" s="32"/>
      <c r="C34" s="25">
        <v>203</v>
      </c>
      <c r="D34" s="47">
        <v>205000</v>
      </c>
      <c r="E34" s="47">
        <v>174147.65</v>
      </c>
      <c r="F34" s="47">
        <f t="shared" ref="F34" si="7">E34-D34</f>
        <v>-30852.350000000006</v>
      </c>
      <c r="G34" s="46">
        <f t="shared" ref="G34" si="8">E34*100/D34</f>
        <v>84.950073170731713</v>
      </c>
      <c r="H34" s="53" t="s">
        <v>116</v>
      </c>
      <c r="I34" s="54"/>
    </row>
    <row r="35" spans="1:9" ht="15" hidden="1" customHeight="1" outlineLevel="1" x14ac:dyDescent="0.25">
      <c r="A35" s="1" t="s">
        <v>33</v>
      </c>
      <c r="B35" s="32"/>
      <c r="C35" s="25">
        <v>208</v>
      </c>
      <c r="D35" s="47">
        <v>679539.84</v>
      </c>
      <c r="E35" s="47">
        <v>679539.84</v>
      </c>
      <c r="F35" s="47">
        <f t="shared" si="5"/>
        <v>0</v>
      </c>
      <c r="G35" s="46">
        <f t="shared" si="6"/>
        <v>100</v>
      </c>
      <c r="H35" s="53" t="s">
        <v>105</v>
      </c>
      <c r="I35" s="54"/>
    </row>
    <row r="36" spans="1:9" ht="15" hidden="1" customHeight="1" outlineLevel="1" x14ac:dyDescent="0.25">
      <c r="A36" s="1" t="s">
        <v>93</v>
      </c>
      <c r="B36" s="32"/>
      <c r="C36" s="25">
        <v>209</v>
      </c>
      <c r="D36" s="47">
        <v>196537</v>
      </c>
      <c r="E36" s="47">
        <v>196537</v>
      </c>
      <c r="F36" s="47">
        <f t="shared" si="5"/>
        <v>0</v>
      </c>
      <c r="G36" s="46">
        <f t="shared" si="6"/>
        <v>100</v>
      </c>
      <c r="H36" s="53" t="s">
        <v>106</v>
      </c>
      <c r="I36" s="54"/>
    </row>
    <row r="37" spans="1:9" ht="28.5" customHeight="1" outlineLevel="1" x14ac:dyDescent="0.25">
      <c r="A37" s="1" t="s">
        <v>34</v>
      </c>
      <c r="B37" s="32"/>
      <c r="C37" s="25">
        <v>204</v>
      </c>
      <c r="D37" s="47">
        <v>2000000</v>
      </c>
      <c r="E37" s="47">
        <v>0</v>
      </c>
      <c r="F37" s="47">
        <f t="shared" si="5"/>
        <v>-2000000</v>
      </c>
      <c r="G37" s="46">
        <f t="shared" si="6"/>
        <v>0</v>
      </c>
      <c r="H37" s="53" t="s">
        <v>117</v>
      </c>
      <c r="I37" s="54"/>
    </row>
    <row r="38" spans="1:9" ht="40.5" customHeight="1" outlineLevel="1" x14ac:dyDescent="0.25">
      <c r="A38" s="1" t="s">
        <v>94</v>
      </c>
      <c r="B38" s="32"/>
      <c r="C38" s="25">
        <v>205</v>
      </c>
      <c r="D38" s="47">
        <v>2845868.27</v>
      </c>
      <c r="E38" s="47">
        <v>2505968.85</v>
      </c>
      <c r="F38" s="47">
        <f t="shared" si="5"/>
        <v>-339899.41999999993</v>
      </c>
      <c r="G38" s="46">
        <f t="shared" si="6"/>
        <v>88.056389553125726</v>
      </c>
      <c r="H38" s="53" t="s">
        <v>116</v>
      </c>
      <c r="I38" s="54"/>
    </row>
    <row r="39" spans="1:9" ht="65.25" customHeight="1" outlineLevel="1" x14ac:dyDescent="0.25">
      <c r="A39" s="1" t="s">
        <v>35</v>
      </c>
      <c r="B39" s="32"/>
      <c r="C39" s="25">
        <v>206</v>
      </c>
      <c r="D39" s="47">
        <v>324048.37</v>
      </c>
      <c r="E39" s="47">
        <v>297740.96999999997</v>
      </c>
      <c r="F39" s="47">
        <f t="shared" si="5"/>
        <v>-26307.400000000023</v>
      </c>
      <c r="G39" s="46">
        <f t="shared" si="6"/>
        <v>91.881644089121622</v>
      </c>
      <c r="H39" s="53" t="s">
        <v>114</v>
      </c>
      <c r="I39" s="54"/>
    </row>
    <row r="40" spans="1:9" ht="63.75" customHeight="1" outlineLevel="1" x14ac:dyDescent="0.25">
      <c r="A40" s="1" t="s">
        <v>36</v>
      </c>
      <c r="B40" s="32"/>
      <c r="C40" s="25">
        <v>207</v>
      </c>
      <c r="D40" s="47">
        <v>3917661.08</v>
      </c>
      <c r="E40" s="47">
        <v>3599984.47</v>
      </c>
      <c r="F40" s="47">
        <f t="shared" si="5"/>
        <v>-317676.60999999987</v>
      </c>
      <c r="G40" s="46">
        <f t="shared" si="6"/>
        <v>91.891166603926848</v>
      </c>
      <c r="H40" s="53" t="s">
        <v>114</v>
      </c>
      <c r="I40" s="54"/>
    </row>
    <row r="41" spans="1:9" ht="15" hidden="1" customHeight="1" outlineLevel="1" x14ac:dyDescent="0.25">
      <c r="A41" s="1" t="s">
        <v>112</v>
      </c>
      <c r="B41" s="32"/>
      <c r="C41" s="25">
        <v>214</v>
      </c>
      <c r="D41" s="47">
        <v>3114543.09</v>
      </c>
      <c r="E41" s="47">
        <v>583671.62</v>
      </c>
      <c r="F41" s="47">
        <f t="shared" si="5"/>
        <v>-2530871.4699999997</v>
      </c>
      <c r="G41" s="46">
        <f t="shared" si="6"/>
        <v>18.740200508832903</v>
      </c>
      <c r="H41" s="53" t="s">
        <v>105</v>
      </c>
      <c r="I41" s="54"/>
    </row>
    <row r="42" spans="1:9" ht="15" hidden="1" customHeight="1" outlineLevel="1" x14ac:dyDescent="0.25">
      <c r="A42" s="1" t="s">
        <v>37</v>
      </c>
      <c r="B42" s="32"/>
      <c r="C42" s="25">
        <v>215</v>
      </c>
      <c r="D42" s="47">
        <v>885567.49</v>
      </c>
      <c r="E42" s="47">
        <v>885567.49</v>
      </c>
      <c r="F42" s="47">
        <f t="shared" si="5"/>
        <v>0</v>
      </c>
      <c r="G42" s="46">
        <f t="shared" si="6"/>
        <v>100</v>
      </c>
      <c r="H42" s="53" t="s">
        <v>107</v>
      </c>
      <c r="I42" s="54"/>
    </row>
    <row r="43" spans="1:9" ht="15" hidden="1" customHeight="1" outlineLevel="1" x14ac:dyDescent="0.25">
      <c r="A43" s="1" t="s">
        <v>95</v>
      </c>
      <c r="B43" s="32"/>
      <c r="C43" s="25">
        <v>216</v>
      </c>
      <c r="D43" s="47">
        <v>54458</v>
      </c>
      <c r="E43" s="47">
        <v>54458</v>
      </c>
      <c r="F43" s="47">
        <f t="shared" si="5"/>
        <v>0</v>
      </c>
      <c r="G43" s="46">
        <f t="shared" si="6"/>
        <v>100</v>
      </c>
      <c r="H43" s="53" t="s">
        <v>105</v>
      </c>
      <c r="I43" s="54"/>
    </row>
    <row r="44" spans="1:9" ht="15" hidden="1" customHeight="1" outlineLevel="1" x14ac:dyDescent="0.25">
      <c r="A44" s="1" t="s">
        <v>38</v>
      </c>
      <c r="B44" s="32"/>
      <c r="C44" s="25">
        <v>217</v>
      </c>
      <c r="D44" s="47">
        <v>399444</v>
      </c>
      <c r="E44" s="47">
        <v>399444</v>
      </c>
      <c r="F44" s="47">
        <f>E44-D44</f>
        <v>0</v>
      </c>
      <c r="G44" s="46">
        <f t="shared" si="6"/>
        <v>100</v>
      </c>
      <c r="H44" s="53" t="s">
        <v>106</v>
      </c>
      <c r="I44" s="54"/>
    </row>
    <row r="45" spans="1:9" ht="15" hidden="1" customHeight="1" outlineLevel="1" x14ac:dyDescent="0.25">
      <c r="A45" s="1" t="s">
        <v>39</v>
      </c>
      <c r="B45" s="32"/>
      <c r="C45" s="25">
        <v>218</v>
      </c>
      <c r="D45" s="47">
        <v>1223053.8600000001</v>
      </c>
      <c r="E45" s="47">
        <v>1223053.8600000001</v>
      </c>
      <c r="F45" s="47">
        <f t="shared" si="5"/>
        <v>0</v>
      </c>
      <c r="G45" s="46">
        <f t="shared" si="6"/>
        <v>100</v>
      </c>
      <c r="H45" s="53" t="s">
        <v>105</v>
      </c>
      <c r="I45" s="54"/>
    </row>
    <row r="46" spans="1:9" ht="15" hidden="1" customHeight="1" outlineLevel="1" x14ac:dyDescent="0.25">
      <c r="A46" s="1" t="s">
        <v>40</v>
      </c>
      <c r="B46" s="32"/>
      <c r="C46" s="25">
        <v>219</v>
      </c>
      <c r="D46" s="47">
        <v>4536271.2699999996</v>
      </c>
      <c r="E46" s="47">
        <v>4536271.2699999996</v>
      </c>
      <c r="F46" s="47">
        <f t="shared" si="5"/>
        <v>0</v>
      </c>
      <c r="G46" s="46">
        <f t="shared" si="6"/>
        <v>100</v>
      </c>
      <c r="H46" s="53" t="s">
        <v>106</v>
      </c>
      <c r="I46" s="54"/>
    </row>
    <row r="47" spans="1:9" ht="15" hidden="1" customHeight="1" outlineLevel="1" x14ac:dyDescent="0.25">
      <c r="A47" s="1" t="s">
        <v>41</v>
      </c>
      <c r="B47" s="32"/>
      <c r="C47" s="25">
        <v>220</v>
      </c>
      <c r="D47" s="47">
        <v>8897767.0299999993</v>
      </c>
      <c r="E47" s="47">
        <v>8897767.0299999993</v>
      </c>
      <c r="F47" s="47">
        <f t="shared" si="5"/>
        <v>0</v>
      </c>
      <c r="G47" s="46">
        <f t="shared" si="6"/>
        <v>100</v>
      </c>
      <c r="H47" s="53" t="s">
        <v>105</v>
      </c>
      <c r="I47" s="54"/>
    </row>
    <row r="48" spans="1:9" ht="15" hidden="1" customHeight="1" outlineLevel="1" x14ac:dyDescent="0.25">
      <c r="A48" s="1" t="s">
        <v>96</v>
      </c>
      <c r="B48" s="32"/>
      <c r="C48" s="25">
        <v>221</v>
      </c>
      <c r="D48" s="47">
        <v>919568.42</v>
      </c>
      <c r="E48" s="47">
        <v>919568.42</v>
      </c>
      <c r="F48" s="47">
        <f t="shared" si="5"/>
        <v>0</v>
      </c>
      <c r="G48" s="46">
        <f t="shared" si="6"/>
        <v>100</v>
      </c>
      <c r="H48" s="53" t="s">
        <v>108</v>
      </c>
      <c r="I48" s="54"/>
    </row>
    <row r="49" spans="1:9" ht="15" hidden="1" customHeight="1" outlineLevel="1" x14ac:dyDescent="0.25">
      <c r="A49" s="1" t="s">
        <v>82</v>
      </c>
      <c r="B49" s="32"/>
      <c r="C49" s="25">
        <v>222</v>
      </c>
      <c r="D49" s="47">
        <v>705548</v>
      </c>
      <c r="E49" s="47">
        <v>705548</v>
      </c>
      <c r="F49" s="47">
        <f t="shared" si="5"/>
        <v>0</v>
      </c>
      <c r="G49" s="46">
        <f t="shared" si="6"/>
        <v>100</v>
      </c>
      <c r="H49" s="53" t="s">
        <v>105</v>
      </c>
      <c r="I49" s="54"/>
    </row>
    <row r="50" spans="1:9" ht="15" hidden="1" customHeight="1" outlineLevel="1" x14ac:dyDescent="0.25">
      <c r="A50" s="1" t="s">
        <v>73</v>
      </c>
      <c r="B50" s="32"/>
      <c r="C50" s="25">
        <v>223</v>
      </c>
      <c r="D50" s="47">
        <v>187170</v>
      </c>
      <c r="E50" s="47">
        <v>187170</v>
      </c>
      <c r="F50" s="47">
        <f t="shared" si="5"/>
        <v>0</v>
      </c>
      <c r="G50" s="46">
        <f t="shared" si="6"/>
        <v>100</v>
      </c>
      <c r="H50" s="53" t="s">
        <v>106</v>
      </c>
      <c r="I50" s="54"/>
    </row>
    <row r="51" spans="1:9" ht="62.25" customHeight="1" outlineLevel="1" x14ac:dyDescent="0.25">
      <c r="A51" s="1" t="s">
        <v>42</v>
      </c>
      <c r="B51" s="32"/>
      <c r="C51" s="25">
        <v>208</v>
      </c>
      <c r="D51" s="47">
        <v>3114543.09</v>
      </c>
      <c r="E51" s="47">
        <v>2621525.66</v>
      </c>
      <c r="F51" s="47">
        <f t="shared" si="5"/>
        <v>-493017.4299999997</v>
      </c>
      <c r="G51" s="46">
        <f t="shared" si="6"/>
        <v>84.170473300467336</v>
      </c>
      <c r="H51" s="53" t="s">
        <v>114</v>
      </c>
      <c r="I51" s="54"/>
    </row>
    <row r="52" spans="1:9" ht="15" hidden="1" customHeight="1" outlineLevel="1" x14ac:dyDescent="0.25">
      <c r="A52" s="1" t="s">
        <v>43</v>
      </c>
      <c r="B52" s="32"/>
      <c r="C52" s="25">
        <v>225</v>
      </c>
      <c r="D52" s="47">
        <v>635900</v>
      </c>
      <c r="E52" s="47">
        <v>635900</v>
      </c>
      <c r="F52" s="47">
        <f t="shared" si="5"/>
        <v>0</v>
      </c>
      <c r="G52" s="46">
        <f t="shared" si="6"/>
        <v>100</v>
      </c>
      <c r="H52" s="53" t="s">
        <v>109</v>
      </c>
      <c r="I52" s="54"/>
    </row>
    <row r="53" spans="1:9" ht="15" hidden="1" customHeight="1" outlineLevel="1" x14ac:dyDescent="0.25">
      <c r="A53" s="1" t="s">
        <v>44</v>
      </c>
      <c r="B53" s="32"/>
      <c r="C53" s="25">
        <v>226</v>
      </c>
      <c r="D53" s="47">
        <v>7737630.4400000004</v>
      </c>
      <c r="E53" s="47">
        <v>7737630.4400000004</v>
      </c>
      <c r="F53" s="47">
        <f t="shared" ref="F53:F55" si="9">E53-D53</f>
        <v>0</v>
      </c>
      <c r="G53" s="46">
        <f t="shared" ref="G53:G55" si="10">E53*100/D53</f>
        <v>100</v>
      </c>
      <c r="H53" s="53" t="s">
        <v>105</v>
      </c>
      <c r="I53" s="54"/>
    </row>
    <row r="54" spans="1:9" ht="51" customHeight="1" outlineLevel="1" x14ac:dyDescent="0.25">
      <c r="A54" s="1" t="s">
        <v>83</v>
      </c>
      <c r="B54" s="32"/>
      <c r="C54" s="25">
        <v>209</v>
      </c>
      <c r="D54" s="47">
        <v>1339954.1599999999</v>
      </c>
      <c r="E54" s="47">
        <v>1138342.54</v>
      </c>
      <c r="F54" s="47">
        <f t="shared" si="9"/>
        <v>-201611.61999999988</v>
      </c>
      <c r="G54" s="46">
        <f t="shared" si="10"/>
        <v>84.953842003072708</v>
      </c>
      <c r="H54" s="53" t="s">
        <v>114</v>
      </c>
      <c r="I54" s="54"/>
    </row>
    <row r="55" spans="1:9" ht="15" hidden="1" customHeight="1" outlineLevel="1" x14ac:dyDescent="0.25">
      <c r="A55" s="1" t="s">
        <v>84</v>
      </c>
      <c r="B55" s="32"/>
      <c r="C55" s="25">
        <v>229</v>
      </c>
      <c r="D55" s="47">
        <v>2720313.96</v>
      </c>
      <c r="E55" s="47">
        <v>2720313.96</v>
      </c>
      <c r="F55" s="47">
        <f t="shared" si="9"/>
        <v>0</v>
      </c>
      <c r="G55" s="46">
        <f t="shared" si="10"/>
        <v>100</v>
      </c>
      <c r="H55" s="53" t="s">
        <v>105</v>
      </c>
      <c r="I55" s="54"/>
    </row>
    <row r="56" spans="1:9" ht="53.25" customHeight="1" outlineLevel="1" x14ac:dyDescent="0.25">
      <c r="A56" s="1" t="s">
        <v>45</v>
      </c>
      <c r="B56" s="32"/>
      <c r="C56" s="25">
        <v>210</v>
      </c>
      <c r="D56" s="47">
        <v>8421453.8499999996</v>
      </c>
      <c r="E56" s="47">
        <v>7151984.7800000003</v>
      </c>
      <c r="F56" s="47">
        <f t="shared" ref="F56" si="11">E56-D56</f>
        <v>-1269469.0699999994</v>
      </c>
      <c r="G56" s="46">
        <f t="shared" ref="G56" si="12">E56*100/D56</f>
        <v>84.925773000584698</v>
      </c>
      <c r="H56" s="53" t="s">
        <v>114</v>
      </c>
      <c r="I56" s="54"/>
    </row>
    <row r="57" spans="1:9" ht="57" customHeight="1" outlineLevel="1" x14ac:dyDescent="0.25">
      <c r="A57" s="1" t="s">
        <v>46</v>
      </c>
      <c r="B57" s="32"/>
      <c r="C57" s="25">
        <v>211</v>
      </c>
      <c r="D57" s="47">
        <v>441516.27</v>
      </c>
      <c r="E57" s="47">
        <v>339582.22</v>
      </c>
      <c r="F57" s="47">
        <f t="shared" si="5"/>
        <v>-101934.05000000005</v>
      </c>
      <c r="G57" s="46">
        <f t="shared" si="6"/>
        <v>76.912730758483704</v>
      </c>
      <c r="H57" s="53" t="s">
        <v>114</v>
      </c>
      <c r="I57" s="54"/>
    </row>
    <row r="58" spans="1:9" ht="69" customHeight="1" outlineLevel="1" x14ac:dyDescent="0.25">
      <c r="A58" s="1" t="s">
        <v>47</v>
      </c>
      <c r="B58" s="32"/>
      <c r="C58" s="25">
        <v>212</v>
      </c>
      <c r="D58" s="47">
        <v>537270.19999999995</v>
      </c>
      <c r="E58" s="47">
        <v>487270.2</v>
      </c>
      <c r="F58" s="47">
        <f t="shared" si="5"/>
        <v>-49999.999999999942</v>
      </c>
      <c r="G58" s="46">
        <f t="shared" si="6"/>
        <v>90.693695648856021</v>
      </c>
      <c r="H58" s="53" t="s">
        <v>114</v>
      </c>
      <c r="I58" s="54"/>
    </row>
    <row r="59" spans="1:9" ht="15" hidden="1" customHeight="1" outlineLevel="1" x14ac:dyDescent="0.25">
      <c r="A59" s="1" t="s">
        <v>85</v>
      </c>
      <c r="B59" s="32"/>
      <c r="C59" s="25">
        <v>233</v>
      </c>
      <c r="D59" s="47">
        <v>3763957.04</v>
      </c>
      <c r="E59" s="47">
        <v>3763957.04</v>
      </c>
      <c r="F59" s="47">
        <f t="shared" si="5"/>
        <v>0</v>
      </c>
      <c r="G59" s="46">
        <f t="shared" si="6"/>
        <v>100</v>
      </c>
      <c r="H59" s="53" t="s">
        <v>105</v>
      </c>
      <c r="I59" s="54"/>
    </row>
    <row r="60" spans="1:9" ht="72" customHeight="1" outlineLevel="1" x14ac:dyDescent="0.25">
      <c r="A60" s="1" t="s">
        <v>74</v>
      </c>
      <c r="B60" s="32"/>
      <c r="C60" s="25">
        <v>213</v>
      </c>
      <c r="D60" s="47">
        <v>2519300</v>
      </c>
      <c r="E60" s="47">
        <v>0</v>
      </c>
      <c r="F60" s="47">
        <f>E60-D60</f>
        <v>-2519300</v>
      </c>
      <c r="G60" s="46">
        <f>E60*100/D60</f>
        <v>0</v>
      </c>
      <c r="H60" s="53" t="s">
        <v>118</v>
      </c>
      <c r="I60" s="54"/>
    </row>
    <row r="61" spans="1:9" ht="68.25" customHeight="1" outlineLevel="1" x14ac:dyDescent="0.25">
      <c r="A61" s="1" t="s">
        <v>75</v>
      </c>
      <c r="B61" s="32"/>
      <c r="C61" s="25">
        <v>214</v>
      </c>
      <c r="D61" s="47">
        <v>7381425</v>
      </c>
      <c r="E61" s="47">
        <v>5321818</v>
      </c>
      <c r="F61" s="47">
        <f>E61-D61</f>
        <v>-2059607</v>
      </c>
      <c r="G61" s="46">
        <f>E61*100/D61</f>
        <v>72.097433761096269</v>
      </c>
      <c r="H61" s="53" t="s">
        <v>119</v>
      </c>
      <c r="I61" s="54"/>
    </row>
    <row r="62" spans="1:9" ht="15" hidden="1" customHeight="1" outlineLevel="1" x14ac:dyDescent="0.25">
      <c r="A62" s="1" t="s">
        <v>48</v>
      </c>
      <c r="B62" s="32"/>
      <c r="C62" s="25">
        <v>236</v>
      </c>
      <c r="D62" s="47">
        <v>99900</v>
      </c>
      <c r="E62" s="47">
        <v>99900</v>
      </c>
      <c r="F62" s="47">
        <f t="shared" si="5"/>
        <v>0</v>
      </c>
      <c r="G62" s="46">
        <f t="shared" si="6"/>
        <v>100</v>
      </c>
      <c r="H62" s="53" t="s">
        <v>88</v>
      </c>
      <c r="I62" s="54"/>
    </row>
    <row r="63" spans="1:9" ht="15" hidden="1" customHeight="1" outlineLevel="1" x14ac:dyDescent="0.25">
      <c r="A63" s="1" t="s">
        <v>49</v>
      </c>
      <c r="B63" s="32"/>
      <c r="C63" s="25">
        <v>237</v>
      </c>
      <c r="D63" s="47">
        <v>1290550.97</v>
      </c>
      <c r="E63" s="47">
        <v>1290550.97</v>
      </c>
      <c r="F63" s="47">
        <f t="shared" ref="F63" si="13">E63-D63</f>
        <v>0</v>
      </c>
      <c r="G63" s="46">
        <f t="shared" ref="G63" si="14">E63*100/D63</f>
        <v>100</v>
      </c>
      <c r="H63" s="53" t="s">
        <v>60</v>
      </c>
      <c r="I63" s="54"/>
    </row>
    <row r="64" spans="1:9" ht="15" hidden="1" customHeight="1" outlineLevel="1" x14ac:dyDescent="0.25">
      <c r="A64" s="1" t="s">
        <v>50</v>
      </c>
      <c r="B64" s="32"/>
      <c r="C64" s="25">
        <v>238</v>
      </c>
      <c r="D64" s="47">
        <v>79184.77</v>
      </c>
      <c r="E64" s="47">
        <v>79184.77</v>
      </c>
      <c r="F64" s="47">
        <f t="shared" si="5"/>
        <v>0</v>
      </c>
      <c r="G64" s="46">
        <f t="shared" si="6"/>
        <v>100</v>
      </c>
      <c r="H64" s="53" t="s">
        <v>60</v>
      </c>
      <c r="I64" s="54"/>
    </row>
    <row r="65" spans="1:9" ht="15" hidden="1" customHeight="1" outlineLevel="1" x14ac:dyDescent="0.25">
      <c r="A65" s="1" t="s">
        <v>51</v>
      </c>
      <c r="B65" s="32"/>
      <c r="C65" s="25">
        <v>239</v>
      </c>
      <c r="D65" s="47">
        <v>1619836.2</v>
      </c>
      <c r="E65" s="47">
        <v>1523436.2</v>
      </c>
      <c r="F65" s="47">
        <f t="shared" si="5"/>
        <v>-96400</v>
      </c>
      <c r="G65" s="46">
        <f t="shared" si="6"/>
        <v>94.048780981681972</v>
      </c>
      <c r="H65" s="53" t="s">
        <v>88</v>
      </c>
      <c r="I65" s="54"/>
    </row>
    <row r="66" spans="1:9" ht="15" hidden="1" customHeight="1" outlineLevel="1" x14ac:dyDescent="0.25">
      <c r="A66" s="1" t="s">
        <v>52</v>
      </c>
      <c r="B66" s="32"/>
      <c r="C66" s="25">
        <v>240</v>
      </c>
      <c r="D66" s="47">
        <v>3545478.02</v>
      </c>
      <c r="E66" s="47">
        <v>3483478.02</v>
      </c>
      <c r="F66" s="47">
        <f t="shared" si="5"/>
        <v>-62000</v>
      </c>
      <c r="G66" s="46">
        <f t="shared" si="6"/>
        <v>98.251293629511764</v>
      </c>
      <c r="H66" s="53" t="s">
        <v>88</v>
      </c>
      <c r="I66" s="54"/>
    </row>
    <row r="67" spans="1:9" ht="15" hidden="1" customHeight="1" outlineLevel="1" x14ac:dyDescent="0.25">
      <c r="A67" s="1" t="s">
        <v>97</v>
      </c>
      <c r="B67" s="32"/>
      <c r="C67" s="25">
        <v>241</v>
      </c>
      <c r="D67" s="47">
        <v>133046</v>
      </c>
      <c r="E67" s="47">
        <v>133046</v>
      </c>
      <c r="F67" s="47">
        <f t="shared" si="5"/>
        <v>0</v>
      </c>
      <c r="G67" s="46">
        <f t="shared" si="6"/>
        <v>100</v>
      </c>
      <c r="H67" s="85"/>
      <c r="I67" s="86"/>
    </row>
    <row r="68" spans="1:9" ht="15" hidden="1" customHeight="1" outlineLevel="1" x14ac:dyDescent="0.25">
      <c r="A68" s="1" t="s">
        <v>98</v>
      </c>
      <c r="B68" s="32"/>
      <c r="C68" s="25">
        <v>242</v>
      </c>
      <c r="D68" s="47">
        <v>133755</v>
      </c>
      <c r="E68" s="47">
        <v>133755</v>
      </c>
      <c r="F68" s="47">
        <f t="shared" ref="F68" si="15">E68-D68</f>
        <v>0</v>
      </c>
      <c r="G68" s="46">
        <f t="shared" ref="G68" si="16">E68*100/D68</f>
        <v>100</v>
      </c>
      <c r="H68" s="53" t="s">
        <v>88</v>
      </c>
      <c r="I68" s="54"/>
    </row>
    <row r="69" spans="1:9" ht="134.25" customHeight="1" outlineLevel="1" x14ac:dyDescent="0.25">
      <c r="A69" s="1" t="s">
        <v>53</v>
      </c>
      <c r="B69" s="32"/>
      <c r="C69" s="25">
        <v>215</v>
      </c>
      <c r="D69" s="47">
        <v>26962632.670000002</v>
      </c>
      <c r="E69" s="47">
        <v>22991612.059999999</v>
      </c>
      <c r="F69" s="47">
        <f t="shared" ref="F69:F74" si="17">E69-D69</f>
        <v>-3971020.6100000031</v>
      </c>
      <c r="G69" s="46">
        <f t="shared" ref="G69:G74" si="18">E69*100/D69</f>
        <v>85.27213325715644</v>
      </c>
      <c r="H69" s="53" t="s">
        <v>120</v>
      </c>
      <c r="I69" s="54"/>
    </row>
    <row r="70" spans="1:9" ht="15" hidden="1" customHeight="1" outlineLevel="1" x14ac:dyDescent="0.25">
      <c r="A70" s="1" t="s">
        <v>99</v>
      </c>
      <c r="B70" s="32"/>
      <c r="C70" s="25">
        <v>244</v>
      </c>
      <c r="D70" s="47">
        <v>100000</v>
      </c>
      <c r="E70" s="47">
        <v>100000</v>
      </c>
      <c r="F70" s="47">
        <f t="shared" si="17"/>
        <v>0</v>
      </c>
      <c r="G70" s="46">
        <f t="shared" si="18"/>
        <v>100</v>
      </c>
      <c r="H70" s="85"/>
      <c r="I70" s="86"/>
    </row>
    <row r="71" spans="1:9" ht="57.75" customHeight="1" outlineLevel="1" x14ac:dyDescent="0.25">
      <c r="A71" s="1" t="s">
        <v>86</v>
      </c>
      <c r="B71" s="32"/>
      <c r="C71" s="25">
        <v>216</v>
      </c>
      <c r="D71" s="47">
        <v>3000000</v>
      </c>
      <c r="E71" s="47">
        <v>0</v>
      </c>
      <c r="F71" s="47">
        <f t="shared" si="17"/>
        <v>-3000000</v>
      </c>
      <c r="G71" s="46">
        <f t="shared" si="18"/>
        <v>0</v>
      </c>
      <c r="H71" s="53" t="s">
        <v>121</v>
      </c>
      <c r="I71" s="54"/>
    </row>
    <row r="72" spans="1:9" ht="15" hidden="1" customHeight="1" outlineLevel="1" x14ac:dyDescent="0.25">
      <c r="A72" s="1" t="s">
        <v>87</v>
      </c>
      <c r="B72" s="32"/>
      <c r="C72" s="25">
        <v>246</v>
      </c>
      <c r="D72" s="47">
        <v>970200</v>
      </c>
      <c r="E72" s="47">
        <v>970200</v>
      </c>
      <c r="F72" s="47">
        <f t="shared" si="17"/>
        <v>0</v>
      </c>
      <c r="G72" s="46">
        <f t="shared" si="18"/>
        <v>100</v>
      </c>
      <c r="H72" s="53" t="s">
        <v>88</v>
      </c>
      <c r="I72" s="54"/>
    </row>
    <row r="73" spans="1:9" ht="15" hidden="1" customHeight="1" outlineLevel="1" x14ac:dyDescent="0.25">
      <c r="A73" s="1" t="s">
        <v>72</v>
      </c>
      <c r="B73" s="32"/>
      <c r="C73" s="25">
        <v>247</v>
      </c>
      <c r="D73" s="47">
        <v>580000</v>
      </c>
      <c r="E73" s="47">
        <v>580000</v>
      </c>
      <c r="F73" s="47">
        <f t="shared" si="17"/>
        <v>0</v>
      </c>
      <c r="G73" s="46">
        <f t="shared" si="18"/>
        <v>100</v>
      </c>
      <c r="H73" s="53" t="s">
        <v>88</v>
      </c>
      <c r="I73" s="54"/>
    </row>
    <row r="74" spans="1:9" ht="15" hidden="1" customHeight="1" outlineLevel="1" x14ac:dyDescent="0.25">
      <c r="A74" s="1" t="s">
        <v>100</v>
      </c>
      <c r="B74" s="32"/>
      <c r="C74" s="25">
        <v>248</v>
      </c>
      <c r="D74" s="47">
        <v>1234276.4099999999</v>
      </c>
      <c r="E74" s="47">
        <v>1234276.4099999999</v>
      </c>
      <c r="F74" s="47">
        <f t="shared" si="17"/>
        <v>0</v>
      </c>
      <c r="G74" s="46">
        <f t="shared" si="18"/>
        <v>100</v>
      </c>
      <c r="H74" s="85"/>
      <c r="I74" s="86"/>
    </row>
    <row r="75" spans="1:9" ht="15" hidden="1" customHeight="1" outlineLevel="1" x14ac:dyDescent="0.25">
      <c r="A75" s="1" t="s">
        <v>54</v>
      </c>
      <c r="B75" s="32"/>
      <c r="C75" s="25">
        <v>249</v>
      </c>
      <c r="D75" s="47">
        <v>31785</v>
      </c>
      <c r="E75" s="47">
        <v>31785</v>
      </c>
      <c r="F75" s="47">
        <f t="shared" ref="F75:F77" si="19">E75-D75</f>
        <v>0</v>
      </c>
      <c r="G75" s="46">
        <f t="shared" ref="G75:G77" si="20">E75*100/D75</f>
        <v>100</v>
      </c>
      <c r="H75" s="53" t="s">
        <v>88</v>
      </c>
      <c r="I75" s="54"/>
    </row>
    <row r="76" spans="1:9" ht="56.25" customHeight="1" outlineLevel="1" x14ac:dyDescent="0.25">
      <c r="A76" s="1" t="s">
        <v>55</v>
      </c>
      <c r="B76" s="32"/>
      <c r="C76" s="25">
        <v>217</v>
      </c>
      <c r="D76" s="47">
        <v>77141.37</v>
      </c>
      <c r="E76" s="47">
        <v>57141.37</v>
      </c>
      <c r="F76" s="47">
        <f t="shared" si="19"/>
        <v>-19999.999999999993</v>
      </c>
      <c r="G76" s="46">
        <f t="shared" si="20"/>
        <v>74.073574270200282</v>
      </c>
      <c r="H76" s="53" t="s">
        <v>122</v>
      </c>
      <c r="I76" s="54"/>
    </row>
    <row r="77" spans="1:9" ht="15" hidden="1" customHeight="1" outlineLevel="1" x14ac:dyDescent="0.25">
      <c r="A77" s="1" t="s">
        <v>56</v>
      </c>
      <c r="B77" s="32"/>
      <c r="C77" s="25">
        <v>251</v>
      </c>
      <c r="D77" s="47">
        <v>120000</v>
      </c>
      <c r="E77" s="47">
        <v>120000</v>
      </c>
      <c r="F77" s="47">
        <f t="shared" si="19"/>
        <v>0</v>
      </c>
      <c r="G77" s="46">
        <f t="shared" si="20"/>
        <v>100</v>
      </c>
      <c r="H77" s="53" t="s">
        <v>88</v>
      </c>
      <c r="I77" s="54"/>
    </row>
    <row r="78" spans="1:9" ht="47.25" customHeight="1" collapsed="1" x14ac:dyDescent="0.25">
      <c r="A78" s="95" t="s">
        <v>16</v>
      </c>
      <c r="B78" s="96"/>
      <c r="C78" s="33">
        <v>450</v>
      </c>
      <c r="D78" s="48" t="s">
        <v>12</v>
      </c>
      <c r="E78" s="49">
        <f>E9-E26</f>
        <v>-63039972.190000005</v>
      </c>
      <c r="F78" s="48" t="s">
        <v>12</v>
      </c>
      <c r="G78" s="50" t="s">
        <v>12</v>
      </c>
      <c r="H78" s="89" t="s">
        <v>12</v>
      </c>
      <c r="I78" s="89"/>
    </row>
    <row r="79" spans="1:9" s="11" customFormat="1" ht="34.5" customHeight="1" x14ac:dyDescent="0.2">
      <c r="A79" s="90" t="s">
        <v>17</v>
      </c>
      <c r="B79" s="91"/>
      <c r="C79" s="25">
        <v>500</v>
      </c>
      <c r="D79" s="51"/>
      <c r="E79" s="51">
        <f>-E78</f>
        <v>63039972.190000005</v>
      </c>
      <c r="F79" s="51"/>
      <c r="G79" s="52">
        <v>0</v>
      </c>
      <c r="H79" s="62" t="s">
        <v>12</v>
      </c>
      <c r="I79" s="62"/>
    </row>
    <row r="80" spans="1:9" ht="44.25" customHeight="1" x14ac:dyDescent="0.25">
      <c r="A80" s="92" t="s">
        <v>15</v>
      </c>
      <c r="B80" s="93"/>
      <c r="C80" s="36"/>
      <c r="D80" s="37"/>
      <c r="E80" s="37"/>
      <c r="F80" s="37"/>
      <c r="G80" s="38"/>
      <c r="H80" s="94" t="s">
        <v>22</v>
      </c>
      <c r="I80" s="94"/>
    </row>
    <row r="81" spans="1:9" s="11" customFormat="1" ht="24" customHeight="1" x14ac:dyDescent="0.2">
      <c r="A81" s="98" t="s">
        <v>18</v>
      </c>
      <c r="B81" s="99"/>
      <c r="C81" s="25">
        <v>520</v>
      </c>
      <c r="D81" s="34"/>
      <c r="E81" s="34"/>
      <c r="F81" s="34"/>
      <c r="G81" s="35">
        <v>0</v>
      </c>
      <c r="H81" s="62" t="s">
        <v>12</v>
      </c>
      <c r="I81" s="62"/>
    </row>
    <row r="82" spans="1:9" ht="17.25" customHeight="1" outlineLevel="1" thickBot="1" x14ac:dyDescent="0.3">
      <c r="A82" s="100" t="s">
        <v>15</v>
      </c>
      <c r="B82" s="101"/>
      <c r="C82" s="36"/>
      <c r="D82" s="37"/>
      <c r="E82" s="37"/>
      <c r="F82" s="37"/>
      <c r="G82" s="38"/>
      <c r="H82" s="94"/>
      <c r="I82" s="94"/>
    </row>
    <row r="83" spans="1:9" ht="46.5" customHeight="1" thickBot="1" x14ac:dyDescent="0.3">
      <c r="A83" s="102"/>
      <c r="B83" s="102"/>
      <c r="C83" s="102"/>
      <c r="D83" s="102"/>
      <c r="E83" s="102"/>
      <c r="F83" s="102"/>
      <c r="G83" s="102"/>
      <c r="H83" s="102"/>
      <c r="I83" s="102"/>
    </row>
    <row r="84" spans="1:9" s="11" customFormat="1" ht="42" customHeight="1" x14ac:dyDescent="0.2">
      <c r="A84" s="103" t="s">
        <v>19</v>
      </c>
      <c r="B84" s="104"/>
      <c r="C84" s="25">
        <v>620</v>
      </c>
      <c r="D84" s="39">
        <v>0</v>
      </c>
      <c r="E84" s="39">
        <v>0</v>
      </c>
      <c r="F84" s="39">
        <v>0</v>
      </c>
      <c r="G84" s="35">
        <v>0</v>
      </c>
      <c r="H84" s="62" t="s">
        <v>12</v>
      </c>
      <c r="I84" s="62"/>
    </row>
    <row r="85" spans="1:9" ht="17.25" customHeight="1" outlineLevel="1" thickBot="1" x14ac:dyDescent="0.3">
      <c r="A85" s="100" t="s">
        <v>15</v>
      </c>
      <c r="B85" s="101"/>
      <c r="C85" s="36"/>
      <c r="D85" s="37"/>
      <c r="E85" s="37"/>
      <c r="F85" s="37"/>
      <c r="G85" s="38"/>
      <c r="H85" s="94"/>
      <c r="I85" s="94"/>
    </row>
    <row r="86" spans="1:9" ht="17.25" customHeight="1" thickBot="1" x14ac:dyDescent="0.3">
      <c r="A86" s="102"/>
      <c r="B86" s="102"/>
      <c r="C86" s="102"/>
      <c r="D86" s="102"/>
      <c r="E86" s="102"/>
      <c r="F86" s="102"/>
      <c r="G86" s="102"/>
      <c r="H86" s="102"/>
      <c r="I86" s="102"/>
    </row>
    <row r="87" spans="1:9" ht="17.25" customHeight="1" x14ac:dyDescent="0.25">
      <c r="A87" s="43"/>
      <c r="B87" s="43"/>
      <c r="C87" s="40"/>
      <c r="D87" s="40"/>
      <c r="E87" s="40"/>
      <c r="F87" s="40"/>
      <c r="G87" s="40"/>
      <c r="H87" s="105"/>
      <c r="I87" s="105"/>
    </row>
    <row r="89" spans="1:9" ht="17.25" customHeight="1" x14ac:dyDescent="0.25">
      <c r="A89" s="97"/>
      <c r="B89" s="97"/>
      <c r="C89" s="97"/>
    </row>
    <row r="91" spans="1:9" ht="17.25" customHeight="1" x14ac:dyDescent="0.25">
      <c r="A91" s="97"/>
      <c r="B91" s="97"/>
      <c r="C91" s="97"/>
    </row>
  </sheetData>
  <mergeCells count="103">
    <mergeCell ref="A80:B80"/>
    <mergeCell ref="H80:I80"/>
    <mergeCell ref="H46:I46"/>
    <mergeCell ref="H47:I47"/>
    <mergeCell ref="A78:B78"/>
    <mergeCell ref="A91:C91"/>
    <mergeCell ref="A81:B81"/>
    <mergeCell ref="H81:I81"/>
    <mergeCell ref="A82:B82"/>
    <mergeCell ref="H82:I82"/>
    <mergeCell ref="A83:I83"/>
    <mergeCell ref="A84:B84"/>
    <mergeCell ref="H84:I84"/>
    <mergeCell ref="A85:B85"/>
    <mergeCell ref="H85:I85"/>
    <mergeCell ref="A86:I86"/>
    <mergeCell ref="H87:I87"/>
    <mergeCell ref="A89:C89"/>
    <mergeCell ref="H61:I61"/>
    <mergeCell ref="H57:I57"/>
    <mergeCell ref="H58:I58"/>
    <mergeCell ref="H76:I76"/>
    <mergeCell ref="H71:I71"/>
    <mergeCell ref="H62:I62"/>
    <mergeCell ref="H67:I67"/>
    <mergeCell ref="H74:I74"/>
    <mergeCell ref="H48:I48"/>
    <mergeCell ref="A27:B27"/>
    <mergeCell ref="H31:I31"/>
    <mergeCell ref="H78:I78"/>
    <mergeCell ref="A79:B79"/>
    <mergeCell ref="H79:I79"/>
    <mergeCell ref="H63:I63"/>
    <mergeCell ref="H70:I70"/>
    <mergeCell ref="H69:I69"/>
    <mergeCell ref="H64:I64"/>
    <mergeCell ref="H65:I65"/>
    <mergeCell ref="H72:I72"/>
    <mergeCell ref="H52:I52"/>
    <mergeCell ref="H60:I60"/>
    <mergeCell ref="H53:I53"/>
    <mergeCell ref="H66:I66"/>
    <mergeCell ref="H68:I68"/>
    <mergeCell ref="H75:I75"/>
    <mergeCell ref="H73:I73"/>
    <mergeCell ref="H77:I77"/>
    <mergeCell ref="H56:I56"/>
    <mergeCell ref="H59:I59"/>
    <mergeCell ref="H49:I49"/>
    <mergeCell ref="H54:I54"/>
    <mergeCell ref="H55:I55"/>
    <mergeCell ref="H50:I50"/>
    <mergeCell ref="H51:I51"/>
    <mergeCell ref="H44:I44"/>
    <mergeCell ref="H45:I45"/>
    <mergeCell ref="H42:I42"/>
    <mergeCell ref="H28:I28"/>
    <mergeCell ref="H30:I30"/>
    <mergeCell ref="H40:I40"/>
    <mergeCell ref="H39:I39"/>
    <mergeCell ref="H37:I37"/>
    <mergeCell ref="H29:I29"/>
    <mergeCell ref="H32:I32"/>
    <mergeCell ref="H36:I36"/>
    <mergeCell ref="H41:I41"/>
    <mergeCell ref="H33:I33"/>
    <mergeCell ref="H43:I43"/>
    <mergeCell ref="H38:I38"/>
    <mergeCell ref="A1:E1"/>
    <mergeCell ref="A2:E2"/>
    <mergeCell ref="A4:D4"/>
    <mergeCell ref="A6:B7"/>
    <mergeCell ref="C6:C7"/>
    <mergeCell ref="D6:D7"/>
    <mergeCell ref="E6:E7"/>
    <mergeCell ref="A8:B8"/>
    <mergeCell ref="A9:B9"/>
    <mergeCell ref="F6:I6"/>
    <mergeCell ref="H7:I7"/>
    <mergeCell ref="H8:I8"/>
    <mergeCell ref="H9:I9"/>
    <mergeCell ref="H21:I21"/>
    <mergeCell ref="H13:I13"/>
    <mergeCell ref="H15:I15"/>
    <mergeCell ref="H23:I23"/>
    <mergeCell ref="H16:I16"/>
    <mergeCell ref="H14:I14"/>
    <mergeCell ref="H11:I11"/>
    <mergeCell ref="H18:I18"/>
    <mergeCell ref="H17:I17"/>
    <mergeCell ref="H19:I19"/>
    <mergeCell ref="H20:I20"/>
    <mergeCell ref="H35:I35"/>
    <mergeCell ref="H34:I34"/>
    <mergeCell ref="A10:B10"/>
    <mergeCell ref="H10:I10"/>
    <mergeCell ref="A25:I25"/>
    <mergeCell ref="A26:B26"/>
    <mergeCell ref="H26:I26"/>
    <mergeCell ref="H22:I22"/>
    <mergeCell ref="H24:I24"/>
    <mergeCell ref="H12:I12"/>
    <mergeCell ref="H27:I27"/>
  </mergeCells>
  <pageMargins left="0.51181102362204722" right="0.11811023622047245" top="0.15748031496062992" bottom="0.15748031496062992" header="0.31496062992125984" footer="0.31496062992125984"/>
  <pageSetup paperSize="9" scale="73" fitToHeight="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ф. 164 4 кв 2014 </vt:lpstr>
      <vt:lpstr>Лист1</vt:lpstr>
      <vt:lpstr>'ф. 164 4 кв 2014 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Пинкевич</cp:lastModifiedBy>
  <cp:lastPrinted>2015-02-03T16:43:35Z</cp:lastPrinted>
  <dcterms:created xsi:type="dcterms:W3CDTF">2013-01-25T07:32:03Z</dcterms:created>
  <dcterms:modified xsi:type="dcterms:W3CDTF">2015-02-03T16:44:46Z</dcterms:modified>
</cp:coreProperties>
</file>