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<sst xmlns="http://schemas.openxmlformats.org/spreadsheetml/2006/main" count="58" uniqueCount="48">
  <si>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Код формы по ОКУД</t>
  </si>
  <si>
    <t>на «01» января 2015 г.</t>
  </si>
  <si>
    <t>Сведения по дебиторской и кредиторской задолженности</t>
  </si>
  <si>
    <t>Вид деятельности</t>
  </si>
  <si>
    <t>Деятельность, осуществляемая за счет средств соответствующего бюджета</t>
  </si>
  <si>
    <t>(бюджетная деятельность)</t>
  </si>
  <si>
    <t>Вид задолженности</t>
  </si>
  <si>
    <t>Дебиторская задолженность</t>
  </si>
  <si>
    <t>(дебиторская / кредиторская)</t>
  </si>
  <si>
    <t>1. Сведения о дебиторской (кредиторской) задолженности</t>
  </si>
  <si>
    <t>Номер (код) счета 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</si>
  <si>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</si>
  <si>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</si>
  <si>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</si>
  <si>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</si>
  <si>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</si>
  <si>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Доходы</t>
  </si>
  <si>
    <t>1 20551 000</t>
  </si>
  <si>
    <t>Расходы</t>
  </si>
  <si>
    <t>Источники финансирования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</si>
  <si>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</si>
  <si>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Сумма, руб.</t>
  </si>
  <si>
    <t>Год  возникновения</t>
  </si>
  <si>
    <t>Дебитор (кредитор)</t>
  </si>
  <si>
    <t>Причины образования</t>
  </si>
  <si>
    <t>ИНН</t>
  </si>
  <si>
    <t>наименование</t>
  </si>
  <si>
    <t>Итого по коду счета</t>
  </si>
  <si>
    <t>206</t>
  </si>
  <si>
    <t>208</t>
  </si>
  <si>
    <t xml:space="preserve">07- Кузьмоловское городское поселение </t>
  </si>
  <si>
    <t>205.21</t>
  </si>
  <si>
    <t>205.31</t>
  </si>
  <si>
    <t>205.51</t>
  </si>
  <si>
    <t>205.71</t>
  </si>
  <si>
    <t>205.81</t>
  </si>
  <si>
    <t>206.13</t>
  </si>
  <si>
    <t>206.21</t>
  </si>
  <si>
    <t>206.23</t>
  </si>
  <si>
    <t>206.24</t>
  </si>
  <si>
    <t>206.25</t>
  </si>
  <si>
    <t>206.26</t>
  </si>
  <si>
    <t>206.31</t>
  </si>
  <si>
    <t>206.34</t>
  </si>
  <si>
    <t>206.91</t>
  </si>
  <si>
    <t>208.26</t>
  </si>
  <si>
    <t>208.34</t>
  </si>
  <si>
    <t>208.91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</si>
</sst>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[=0]&quot;&quot;;General"/>
  </numFmts>
  <fonts count="37"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 indent="1"/>
    </xf>
    <xf numFmtId="0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73" fontId="2" fillId="0" borderId="14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vertical="top"/>
    </xf>
    <xf numFmtId="0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3" fontId="2" fillId="0" borderId="19" xfId="0" applyNumberFormat="1" applyFont="1" applyFill="1" applyBorder="1" applyAlignment="1">
      <alignment horizontal="left" vertical="top"/>
    </xf>
    <xf numFmtId="173" fontId="2" fillId="0" borderId="14" xfId="0" applyNumberFormat="1" applyFont="1" applyFill="1" applyBorder="1" applyAlignment="1">
      <alignment horizontal="center" vertical="top"/>
    </xf>
    <xf numFmtId="173" fontId="2" fillId="0" borderId="15" xfId="0" applyNumberFormat="1" applyFont="1" applyFill="1" applyBorder="1" applyAlignment="1">
      <alignment horizontal="center" vertical="top"/>
    </xf>
    <xf numFmtId="173" fontId="2" fillId="0" borderId="16" xfId="0" applyNumberFormat="1" applyFont="1" applyFill="1" applyBorder="1" applyAlignment="1">
      <alignment horizontal="center" vertical="top"/>
    </xf>
    <xf numFmtId="173" fontId="2" fillId="0" borderId="15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vertical="top"/>
    </xf>
    <xf numFmtId="173" fontId="2" fillId="0" borderId="16" xfId="0" applyNumberFormat="1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center" vertical="top"/>
    </xf>
    <xf numFmtId="173" fontId="2" fillId="0" borderId="2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right"/>
    </xf>
    <xf numFmtId="173" fontId="2" fillId="0" borderId="15" xfId="0" applyNumberFormat="1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 vertical="top"/>
    </xf>
    <xf numFmtId="0" fontId="2" fillId="0" borderId="25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right" vertical="top"/>
    </xf>
    <xf numFmtId="173" fontId="2" fillId="0" borderId="15" xfId="0" applyNumberFormat="1" applyFont="1" applyFill="1" applyBorder="1" applyAlignment="1">
      <alignment horizontal="right" vertical="top"/>
    </xf>
    <xf numFmtId="173" fontId="2" fillId="0" borderId="20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wrapText="1"/>
    </xf>
    <xf numFmtId="172" fontId="2" fillId="0" borderId="26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top"/>
    </xf>
    <xf numFmtId="49" fontId="2" fillId="0" borderId="31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173" fontId="1" fillId="0" borderId="14" xfId="0" applyNumberFormat="1" applyFont="1" applyFill="1" applyBorder="1" applyAlignment="1">
      <alignment horizontal="right" vertical="top"/>
    </xf>
    <xf numFmtId="173" fontId="1" fillId="0" borderId="15" xfId="0" applyNumberFormat="1" applyFont="1" applyFill="1" applyBorder="1" applyAlignment="1">
      <alignment horizontal="right" vertical="top"/>
    </xf>
    <xf numFmtId="173" fontId="1" fillId="0" borderId="20" xfId="0" applyNumberFormat="1" applyFont="1" applyFill="1" applyBorder="1" applyAlignment="1">
      <alignment horizontal="right" vertical="top"/>
    </xf>
    <xf numFmtId="4" fontId="1" fillId="0" borderId="14" xfId="0" applyNumberFormat="1" applyFont="1" applyFill="1" applyBorder="1" applyAlignment="1">
      <alignment horizontal="right" vertical="top"/>
    </xf>
    <xf numFmtId="4" fontId="1" fillId="0" borderId="15" xfId="0" applyNumberFormat="1" applyFont="1" applyFill="1" applyBorder="1" applyAlignment="1">
      <alignment horizontal="right" vertical="top"/>
    </xf>
    <xf numFmtId="4" fontId="1" fillId="0" borderId="20" xfId="0" applyNumberFormat="1" applyFont="1" applyFill="1" applyBorder="1" applyAlignment="1">
      <alignment horizontal="right" vertical="top"/>
    </xf>
    <xf numFmtId="0" fontId="1" fillId="0" borderId="23" xfId="0" applyFont="1" applyFill="1" applyBorder="1" applyAlignment="1">
      <alignment horizontal="left"/>
    </xf>
    <xf numFmtId="173" fontId="2" fillId="0" borderId="14" xfId="0" applyNumberFormat="1" applyFont="1" applyFill="1" applyBorder="1" applyAlignment="1">
      <alignment horizontal="left" vertical="top"/>
    </xf>
    <xf numFmtId="173" fontId="2" fillId="0" borderId="15" xfId="0" applyNumberFormat="1" applyFont="1" applyFill="1" applyBorder="1" applyAlignment="1">
      <alignment horizontal="left" vertical="top"/>
    </xf>
    <xf numFmtId="173" fontId="2" fillId="0" borderId="20" xfId="0" applyNumberFormat="1" applyFont="1" applyFill="1" applyBorder="1" applyAlignment="1">
      <alignment horizontal="left" vertical="top"/>
    </xf>
    <xf numFmtId="2" fontId="2" fillId="0" borderId="14" xfId="0" applyNumberFormat="1" applyFont="1" applyFill="1" applyBorder="1" applyAlignment="1">
      <alignment horizontal="right" vertical="top"/>
    </xf>
    <xf numFmtId="173" fontId="2" fillId="0" borderId="19" xfId="0" applyNumberFormat="1" applyFont="1" applyFill="1" applyBorder="1" applyAlignment="1">
      <alignment horizontal="left" vertical="top"/>
    </xf>
    <xf numFmtId="2" fontId="2" fillId="0" borderId="15" xfId="0" applyNumberFormat="1" applyFont="1" applyFill="1" applyBorder="1" applyAlignment="1">
      <alignment horizontal="right" vertical="top"/>
    </xf>
    <xf numFmtId="2" fontId="2" fillId="0" borderId="20" xfId="0" applyNumberFormat="1" applyFont="1" applyFill="1" applyBorder="1" applyAlignment="1">
      <alignment horizontal="right" vertical="top"/>
    </xf>
    <xf numFmtId="0" fontId="2" fillId="0" borderId="3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left" vertical="center"/>
    </xf>
    <xf numFmtId="173" fontId="2" fillId="0" borderId="14" xfId="0" applyNumberFormat="1" applyFont="1" applyFill="1" applyBorder="1" applyAlignment="1">
      <alignment horizontal="center" vertical="top"/>
    </xf>
    <xf numFmtId="173" fontId="2" fillId="0" borderId="15" xfId="0" applyNumberFormat="1" applyFont="1" applyFill="1" applyBorder="1" applyAlignment="1">
      <alignment horizontal="center" vertical="top"/>
    </xf>
    <xf numFmtId="173" fontId="2" fillId="0" borderId="20" xfId="0" applyNumberFormat="1" applyFont="1" applyFill="1" applyBorder="1" applyAlignment="1">
      <alignment horizontal="center" vertical="top"/>
    </xf>
    <xf numFmtId="173" fontId="2" fillId="0" borderId="16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173" fontId="2" fillId="0" borderId="16" xfId="0" applyNumberFormat="1" applyFont="1" applyFill="1" applyBorder="1" applyAlignment="1">
      <alignment horizontal="left" vertical="top"/>
    </xf>
    <xf numFmtId="0" fontId="2" fillId="0" borderId="26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right" vertical="top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173" fontId="1" fillId="0" borderId="14" xfId="0" applyNumberFormat="1" applyFont="1" applyFill="1" applyBorder="1" applyAlignment="1">
      <alignment horizontal="center" vertical="top"/>
    </xf>
    <xf numFmtId="173" fontId="1" fillId="0" borderId="15" xfId="0" applyNumberFormat="1" applyFont="1" applyFill="1" applyBorder="1" applyAlignment="1">
      <alignment horizontal="center" vertical="top"/>
    </xf>
    <xf numFmtId="173" fontId="1" fillId="0" borderId="2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57"/>
  <sheetViews>
    <sheetView tabSelected="1" zoomScalePageLayoutView="0" workbookViewId="0" topLeftCell="A13">
      <selection activeCell="W36" sqref="W36:Z36"/>
    </sheetView>
  </sheetViews>
  <sheetFormatPr defaultColWidth="10.66015625" defaultRowHeight="11.25" outlineLevelRow="1"/>
  <cols>
    <col min="1" max="1" width="5.66015625" style="4" customWidth="1"/>
    <col min="2" max="2" width="0.1640625" style="4" customWidth="1"/>
    <col min="3" max="3" width="7" style="4" customWidth="1"/>
    <col min="4" max="4" width="0.328125" style="4" customWidth="1"/>
    <col min="5" max="5" width="5.5" style="4" customWidth="1"/>
    <col min="6" max="6" width="3.66015625" style="4" customWidth="1"/>
    <col min="7" max="7" width="2.16015625" style="4" customWidth="1"/>
    <col min="8" max="8" width="2" style="4" customWidth="1"/>
    <col min="9" max="9" width="6.16015625" style="4" customWidth="1"/>
    <col min="10" max="10" width="0.328125" style="4" customWidth="1"/>
    <col min="11" max="11" width="7.66015625" style="4" customWidth="1"/>
    <col min="12" max="12" width="4.33203125" style="4" customWidth="1"/>
    <col min="13" max="13" width="0.1640625" style="4" customWidth="1"/>
    <col min="14" max="14" width="4.83203125" style="4" customWidth="1"/>
    <col min="15" max="15" width="3" style="4" customWidth="1"/>
    <col min="16" max="16" width="8.16015625" style="4" customWidth="1"/>
    <col min="17" max="17" width="8" style="4" customWidth="1"/>
    <col min="18" max="18" width="0.4921875" style="4" customWidth="1"/>
    <col min="19" max="19" width="2.83203125" style="4" customWidth="1"/>
    <col min="20" max="20" width="2" style="4" customWidth="1"/>
    <col min="21" max="21" width="14.16015625" style="4" customWidth="1"/>
    <col min="22" max="22" width="0.82421875" style="4" customWidth="1"/>
    <col min="23" max="23" width="4.83203125" style="4" customWidth="1"/>
    <col min="24" max="24" width="3.83203125" style="4" customWidth="1"/>
    <col min="25" max="25" width="4.5" style="4" customWidth="1"/>
    <col min="26" max="26" width="10.83203125" style="4" customWidth="1"/>
    <col min="27" max="27" width="4.5" style="4" customWidth="1"/>
    <col min="28" max="28" width="1.171875" style="4" customWidth="1"/>
    <col min="29" max="29" width="0.1640625" style="4" customWidth="1"/>
    <col min="30" max="30" width="15.5" style="4" customWidth="1"/>
    <col min="31" max="31" width="11.33203125" style="4" hidden="1" customWidth="1"/>
    <col min="32" max="32" width="6.66015625" style="4" hidden="1" customWidth="1"/>
    <col min="33" max="33" width="0.328125" style="4" hidden="1" customWidth="1"/>
    <col min="34" max="34" width="5.66015625" style="4" hidden="1" customWidth="1"/>
    <col min="35" max="16384" width="10.66015625" style="1" customWidth="1"/>
  </cols>
  <sheetData>
    <row r="1" spans="1:35" ht="32.25" customHeight="1" thickBo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 t="s">
        <v>0</v>
      </c>
      <c r="AD1" s="58">
        <v>503169</v>
      </c>
      <c r="AE1" s="59"/>
      <c r="AF1" s="60"/>
      <c r="AG1" s="1"/>
      <c r="AH1" s="1"/>
      <c r="AI1" s="44"/>
    </row>
    <row r="2" spans="1:35" ht="12">
      <c r="A2" s="3" t="s">
        <v>1</v>
      </c>
      <c r="B2" s="3"/>
      <c r="C2" s="3"/>
      <c r="D2" s="3"/>
      <c r="E2" s="3"/>
      <c r="F2" s="3"/>
      <c r="G2" s="3"/>
      <c r="AI2" s="49"/>
    </row>
    <row r="3" ht="12">
      <c r="AI3" s="49"/>
    </row>
    <row r="4" spans="1:35" ht="12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I4" s="49"/>
    </row>
    <row r="5" ht="12">
      <c r="AI5" s="49"/>
    </row>
    <row r="6" spans="1:35" ht="11.25" customHeight="1">
      <c r="A6" s="4" t="s">
        <v>3</v>
      </c>
      <c r="H6" s="57" t="s">
        <v>4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1"/>
      <c r="AE6" s="1"/>
      <c r="AF6" s="1"/>
      <c r="AG6" s="1"/>
      <c r="AH6" s="1"/>
      <c r="AI6" s="49"/>
    </row>
    <row r="7" spans="8:35" ht="12">
      <c r="H7" s="51" t="s">
        <v>5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I7" s="49"/>
    </row>
    <row r="8" spans="1:35" ht="11.25" customHeight="1">
      <c r="A8" s="4" t="s">
        <v>6</v>
      </c>
      <c r="H8" s="57" t="s">
        <v>7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1"/>
      <c r="AE8" s="1"/>
      <c r="AF8" s="1"/>
      <c r="AG8" s="1"/>
      <c r="AH8" s="1"/>
      <c r="AI8" s="49"/>
    </row>
    <row r="9" spans="8:35" s="4" customFormat="1" ht="13.5" customHeight="1">
      <c r="H9" s="51" t="s">
        <v>8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I9" s="50"/>
    </row>
    <row r="10" ht="12">
      <c r="AI10" s="49"/>
    </row>
    <row r="11" spans="1:35" ht="12">
      <c r="A11" s="5" t="s">
        <v>9</v>
      </c>
      <c r="B11" s="5"/>
      <c r="C11" s="5"/>
      <c r="D11" s="5"/>
      <c r="E11" s="5"/>
      <c r="F11" s="5"/>
      <c r="G11" s="5"/>
      <c r="AI11" s="49"/>
    </row>
    <row r="12" ht="12">
      <c r="AI12" s="49"/>
    </row>
    <row r="13" spans="1:35" s="6" customFormat="1" ht="11.25" customHeight="1">
      <c r="A13" s="52" t="s">
        <v>10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 t="s">
        <v>11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I13" s="45"/>
    </row>
    <row r="14" spans="1:35" s="6" customFormat="1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 t="s">
        <v>12</v>
      </c>
      <c r="O14" s="52"/>
      <c r="P14" s="52"/>
      <c r="Q14" s="52"/>
      <c r="R14" s="52"/>
      <c r="S14" s="52"/>
      <c r="T14" s="52"/>
      <c r="U14" s="52"/>
      <c r="V14" s="52"/>
      <c r="W14" s="52" t="s">
        <v>13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I14" s="45"/>
    </row>
    <row r="15" spans="1:35" s="6" customFormat="1" ht="32.2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 t="s">
        <v>14</v>
      </c>
      <c r="O15" s="52"/>
      <c r="P15" s="52"/>
      <c r="Q15" s="52"/>
      <c r="R15" s="52"/>
      <c r="S15" s="52" t="s">
        <v>15</v>
      </c>
      <c r="T15" s="52"/>
      <c r="U15" s="52"/>
      <c r="V15" s="52"/>
      <c r="W15" s="52" t="s">
        <v>14</v>
      </c>
      <c r="X15" s="52"/>
      <c r="Y15" s="52"/>
      <c r="Z15" s="52"/>
      <c r="AA15" s="52" t="s">
        <v>15</v>
      </c>
      <c r="AB15" s="52"/>
      <c r="AC15" s="52"/>
      <c r="AD15" s="52"/>
      <c r="AE15" s="52"/>
      <c r="AF15" s="52"/>
      <c r="AG15" s="52"/>
      <c r="AI15" s="45"/>
    </row>
    <row r="16" spans="1:35" s="7" customFormat="1" ht="11.25" customHeight="1">
      <c r="A16" s="62">
        <v>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>
        <v>2</v>
      </c>
      <c r="O16" s="62"/>
      <c r="P16" s="62"/>
      <c r="Q16" s="62"/>
      <c r="R16" s="62"/>
      <c r="S16" s="62">
        <v>3</v>
      </c>
      <c r="T16" s="62"/>
      <c r="U16" s="62"/>
      <c r="V16" s="62"/>
      <c r="W16" s="62">
        <v>4</v>
      </c>
      <c r="X16" s="62"/>
      <c r="Y16" s="62"/>
      <c r="Z16" s="62"/>
      <c r="AA16" s="62">
        <v>5</v>
      </c>
      <c r="AB16" s="62"/>
      <c r="AC16" s="62"/>
      <c r="AD16" s="62"/>
      <c r="AE16" s="62"/>
      <c r="AF16" s="62"/>
      <c r="AG16" s="62"/>
      <c r="AI16" s="46"/>
    </row>
    <row r="17" spans="1:35" s="5" customFormat="1" ht="11.25" customHeight="1">
      <c r="A17" s="63" t="s">
        <v>16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41"/>
      <c r="O17" s="41"/>
      <c r="P17" s="41"/>
      <c r="Q17" s="41"/>
      <c r="R17" s="41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  <c r="AI17" s="47"/>
    </row>
    <row r="18" spans="1:35" s="14" customFormat="1" ht="11.25" customHeight="1" outlineLevel="1">
      <c r="A18" s="74" t="s">
        <v>31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56">
        <v>3188478.86</v>
      </c>
      <c r="O18" s="77"/>
      <c r="P18" s="77"/>
      <c r="Q18" s="77"/>
      <c r="R18" s="78"/>
      <c r="S18" s="39"/>
      <c r="T18" s="40"/>
      <c r="U18" s="40"/>
      <c r="V18" s="40"/>
      <c r="W18" s="56">
        <v>4734288.65</v>
      </c>
      <c r="X18" s="56"/>
      <c r="Y18" s="56"/>
      <c r="Z18" s="56"/>
      <c r="AA18" s="11"/>
      <c r="AB18" s="12"/>
      <c r="AC18" s="12"/>
      <c r="AD18" s="12"/>
      <c r="AE18" s="12"/>
      <c r="AF18" s="12"/>
      <c r="AG18" s="13"/>
      <c r="AI18" s="48"/>
    </row>
    <row r="19" spans="1:35" s="14" customFormat="1" ht="11.25" customHeight="1" outlineLevel="1">
      <c r="A19" s="65" t="s">
        <v>32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10"/>
      <c r="N19" s="56">
        <v>106475.05</v>
      </c>
      <c r="O19" s="77"/>
      <c r="P19" s="77"/>
      <c r="Q19" s="77"/>
      <c r="R19" s="78"/>
      <c r="S19" s="39"/>
      <c r="T19" s="40"/>
      <c r="U19" s="40"/>
      <c r="V19" s="40"/>
      <c r="W19" s="56">
        <v>109839.15</v>
      </c>
      <c r="X19" s="77"/>
      <c r="Y19" s="77"/>
      <c r="Z19" s="78"/>
      <c r="AA19" s="11"/>
      <c r="AB19" s="12"/>
      <c r="AC19" s="12"/>
      <c r="AD19" s="12"/>
      <c r="AE19" s="12"/>
      <c r="AF19" s="12"/>
      <c r="AG19" s="13"/>
      <c r="AI19" s="48"/>
    </row>
    <row r="20" spans="1:35" s="14" customFormat="1" ht="11.25" customHeight="1" hidden="1" outlineLevel="1">
      <c r="A20" s="73"/>
      <c r="B20" s="73"/>
      <c r="C20" s="64"/>
      <c r="D20" s="64"/>
      <c r="E20" s="64"/>
      <c r="F20" s="64"/>
      <c r="G20" s="64"/>
      <c r="H20" s="64"/>
      <c r="I20" s="64"/>
      <c r="J20" s="64"/>
      <c r="K20" s="64" t="s">
        <v>17</v>
      </c>
      <c r="L20" s="64"/>
      <c r="M20" s="64"/>
      <c r="N20" s="56">
        <v>-3015000</v>
      </c>
      <c r="O20" s="56"/>
      <c r="P20" s="56"/>
      <c r="Q20" s="56"/>
      <c r="R20" s="56"/>
      <c r="S20" s="11"/>
      <c r="T20" s="12"/>
      <c r="U20" s="12"/>
      <c r="V20" s="12"/>
      <c r="W20" s="56">
        <v>-3015000</v>
      </c>
      <c r="X20" s="56"/>
      <c r="Y20" s="56"/>
      <c r="Z20" s="56"/>
      <c r="AA20" s="11"/>
      <c r="AB20" s="12"/>
      <c r="AC20" s="12"/>
      <c r="AD20" s="12"/>
      <c r="AE20" s="12"/>
      <c r="AF20" s="12"/>
      <c r="AG20" s="13"/>
      <c r="AI20" s="48"/>
    </row>
    <row r="21" spans="1:35" s="14" customFormat="1" ht="11.25" customHeight="1" hidden="1" outlineLevel="1">
      <c r="A21" s="37"/>
      <c r="B21" s="37"/>
      <c r="C21" s="10"/>
      <c r="D21" s="10"/>
      <c r="E21" s="64"/>
      <c r="F21" s="64"/>
      <c r="G21" s="64"/>
      <c r="H21" s="64"/>
      <c r="I21" s="64"/>
      <c r="J21" s="64"/>
      <c r="K21" s="64" t="s">
        <v>17</v>
      </c>
      <c r="L21" s="64"/>
      <c r="M21" s="64"/>
      <c r="N21" s="56">
        <v>-11160615</v>
      </c>
      <c r="O21" s="56"/>
      <c r="P21" s="56"/>
      <c r="Q21" s="56"/>
      <c r="R21" s="56"/>
      <c r="S21" s="11"/>
      <c r="T21" s="12"/>
      <c r="U21" s="12"/>
      <c r="V21" s="12"/>
      <c r="W21" s="56">
        <v>-11160615</v>
      </c>
      <c r="X21" s="56"/>
      <c r="Y21" s="56"/>
      <c r="Z21" s="56"/>
      <c r="AA21" s="11"/>
      <c r="AB21" s="12"/>
      <c r="AC21" s="12"/>
      <c r="AD21" s="12"/>
      <c r="AE21" s="12"/>
      <c r="AF21" s="12"/>
      <c r="AG21" s="13"/>
      <c r="AI21" s="48"/>
    </row>
    <row r="22" spans="1:35" s="14" customFormat="1" ht="11.25" customHeight="1" outlineLevel="1">
      <c r="A22" s="74" t="s">
        <v>33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36"/>
      <c r="N22" s="56">
        <f>-11160615-3015000-2000</f>
        <v>-14177615</v>
      </c>
      <c r="O22" s="77"/>
      <c r="P22" s="77"/>
      <c r="Q22" s="77"/>
      <c r="R22" s="78"/>
      <c r="S22" s="11"/>
      <c r="T22" s="12"/>
      <c r="U22" s="12"/>
      <c r="V22" s="12"/>
      <c r="W22" s="53">
        <f>-2203575-11160615+11324190</f>
        <v>-2040000</v>
      </c>
      <c r="X22" s="54"/>
      <c r="Y22" s="54"/>
      <c r="Z22" s="55"/>
      <c r="AA22" s="11"/>
      <c r="AB22" s="12"/>
      <c r="AC22" s="12"/>
      <c r="AD22" s="12"/>
      <c r="AE22" s="12"/>
      <c r="AF22" s="12"/>
      <c r="AG22" s="13"/>
      <c r="AI22" s="48"/>
    </row>
    <row r="23" spans="1:35" s="14" customFormat="1" ht="11.25" customHeight="1" hidden="1" outlineLevel="1">
      <c r="A23" s="73"/>
      <c r="B23" s="73"/>
      <c r="C23" s="64"/>
      <c r="D23" s="64"/>
      <c r="E23" s="64"/>
      <c r="F23" s="64"/>
      <c r="G23" s="64"/>
      <c r="H23" s="64"/>
      <c r="I23" s="64"/>
      <c r="J23" s="64"/>
      <c r="K23" s="64" t="s">
        <v>17</v>
      </c>
      <c r="L23" s="64"/>
      <c r="M23" s="64"/>
      <c r="N23" s="53">
        <v>0</v>
      </c>
      <c r="O23" s="53"/>
      <c r="P23" s="53"/>
      <c r="Q23" s="53"/>
      <c r="R23" s="53"/>
      <c r="S23" s="11"/>
      <c r="T23" s="12"/>
      <c r="U23" s="12"/>
      <c r="V23" s="12"/>
      <c r="W23" s="56">
        <v>14175615</v>
      </c>
      <c r="X23" s="56"/>
      <c r="Y23" s="56"/>
      <c r="Z23" s="56"/>
      <c r="AA23" s="11"/>
      <c r="AB23" s="12"/>
      <c r="AC23" s="12"/>
      <c r="AD23" s="12"/>
      <c r="AE23" s="12"/>
      <c r="AF23" s="12"/>
      <c r="AG23" s="13"/>
      <c r="AI23" s="48"/>
    </row>
    <row r="24" spans="1:35" s="14" customFormat="1" ht="11.25" customHeight="1" outlineLevel="1">
      <c r="A24" s="74" t="s">
        <v>34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36"/>
      <c r="N24" s="53">
        <v>-300</v>
      </c>
      <c r="O24" s="54"/>
      <c r="P24" s="54"/>
      <c r="Q24" s="54"/>
      <c r="R24" s="55"/>
      <c r="S24" s="11"/>
      <c r="T24" s="12"/>
      <c r="U24" s="12"/>
      <c r="V24" s="12"/>
      <c r="W24" s="56">
        <v>27765.34</v>
      </c>
      <c r="X24" s="77"/>
      <c r="Y24" s="77"/>
      <c r="Z24" s="78"/>
      <c r="AA24" s="11"/>
      <c r="AB24" s="12"/>
      <c r="AC24" s="12"/>
      <c r="AD24" s="12"/>
      <c r="AE24" s="12"/>
      <c r="AF24" s="12"/>
      <c r="AG24" s="13"/>
      <c r="AI24" s="48"/>
    </row>
    <row r="25" spans="1:35" s="14" customFormat="1" ht="11.25" customHeight="1" outlineLevel="1">
      <c r="A25" s="74" t="s">
        <v>35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89">
        <v>0</v>
      </c>
      <c r="O25" s="89"/>
      <c r="P25" s="89"/>
      <c r="Q25" s="89"/>
      <c r="R25" s="89"/>
      <c r="S25" s="11"/>
      <c r="T25" s="12"/>
      <c r="U25" s="12"/>
      <c r="V25" s="12"/>
      <c r="W25" s="56">
        <v>-50000</v>
      </c>
      <c r="X25" s="56"/>
      <c r="Y25" s="56"/>
      <c r="Z25" s="56"/>
      <c r="AA25" s="11"/>
      <c r="AB25" s="12"/>
      <c r="AC25" s="12"/>
      <c r="AD25" s="12"/>
      <c r="AE25" s="12"/>
      <c r="AF25" s="12"/>
      <c r="AG25" s="13"/>
      <c r="AI25" s="48"/>
    </row>
    <row r="26" spans="1:35" s="14" customFormat="1" ht="11.25" customHeight="1" outlineLevel="1">
      <c r="A26" s="70" t="s">
        <v>27</v>
      </c>
      <c r="B26" s="71"/>
      <c r="C26" s="71"/>
      <c r="D26" s="71"/>
      <c r="E26" s="71"/>
      <c r="F26" s="71"/>
      <c r="G26" s="71"/>
      <c r="H26" s="71"/>
      <c r="I26" s="71"/>
      <c r="J26" s="16"/>
      <c r="K26" s="70">
        <v>205</v>
      </c>
      <c r="L26" s="72"/>
      <c r="M26" s="17"/>
      <c r="N26" s="113">
        <f>N18+N19+N22+N24+N25</f>
        <v>-10882961.09</v>
      </c>
      <c r="O26" s="114"/>
      <c r="P26" s="114"/>
      <c r="Q26" s="114"/>
      <c r="R26" s="115"/>
      <c r="S26" s="116"/>
      <c r="T26" s="75"/>
      <c r="U26" s="75"/>
      <c r="V26" s="76"/>
      <c r="W26" s="82">
        <f>SUM(W18:Z25)</f>
        <v>2781893.1400000006</v>
      </c>
      <c r="X26" s="83"/>
      <c r="Y26" s="83"/>
      <c r="Z26" s="84"/>
      <c r="AA26" s="116"/>
      <c r="AB26" s="75"/>
      <c r="AC26" s="75"/>
      <c r="AD26" s="75"/>
      <c r="AE26" s="75"/>
      <c r="AF26" s="75"/>
      <c r="AG26" s="117"/>
      <c r="AI26" s="48"/>
    </row>
    <row r="27" spans="1:35" s="5" customFormat="1" ht="11.25" customHeight="1">
      <c r="A27" s="85" t="s">
        <v>18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43"/>
      <c r="O27" s="43"/>
      <c r="P27" s="43"/>
      <c r="Q27" s="43"/>
      <c r="R27" s="43"/>
      <c r="S27" s="18"/>
      <c r="T27" s="18"/>
      <c r="U27" s="18"/>
      <c r="V27" s="18"/>
      <c r="W27" s="43"/>
      <c r="X27" s="43"/>
      <c r="Y27" s="43"/>
      <c r="Z27" s="43"/>
      <c r="AA27" s="18"/>
      <c r="AB27" s="18"/>
      <c r="AC27" s="18"/>
      <c r="AD27" s="18"/>
      <c r="AE27" s="18"/>
      <c r="AF27" s="18"/>
      <c r="AG27" s="19"/>
      <c r="AI27" s="47"/>
    </row>
    <row r="28" spans="1:35" ht="12" outlineLevel="1">
      <c r="A28" s="74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56">
        <f>10298.09+11708.06+5726.87+6416.87</f>
        <v>34149.89</v>
      </c>
      <c r="O28" s="77"/>
      <c r="P28" s="77"/>
      <c r="Q28" s="77"/>
      <c r="R28" s="78"/>
      <c r="S28" s="86">
        <v>0</v>
      </c>
      <c r="T28" s="87"/>
      <c r="U28" s="87"/>
      <c r="V28" s="88"/>
      <c r="W28" s="56">
        <f>10298.09+25881.24+68914.29</f>
        <v>105093.62</v>
      </c>
      <c r="X28" s="77"/>
      <c r="Y28" s="77"/>
      <c r="Z28" s="78"/>
      <c r="AA28" s="86">
        <v>0</v>
      </c>
      <c r="AB28" s="87"/>
      <c r="AC28" s="87"/>
      <c r="AD28" s="87"/>
      <c r="AE28" s="87"/>
      <c r="AF28" s="87"/>
      <c r="AG28" s="111"/>
      <c r="AH28" s="1"/>
      <c r="AI28" s="44"/>
    </row>
    <row r="29" spans="1:35" ht="12" outlineLevel="1">
      <c r="A29" s="65" t="s">
        <v>37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10"/>
      <c r="N29" s="56">
        <v>10624.59</v>
      </c>
      <c r="O29" s="77"/>
      <c r="P29" s="77"/>
      <c r="Q29" s="77"/>
      <c r="R29" s="78"/>
      <c r="S29" s="104"/>
      <c r="T29" s="105"/>
      <c r="U29" s="105"/>
      <c r="V29" s="106"/>
      <c r="W29" s="56"/>
      <c r="X29" s="77"/>
      <c r="Y29" s="77"/>
      <c r="Z29" s="78"/>
      <c r="AA29" s="104"/>
      <c r="AB29" s="105"/>
      <c r="AC29" s="105"/>
      <c r="AD29" s="105"/>
      <c r="AE29" s="105"/>
      <c r="AF29" s="105"/>
      <c r="AG29" s="107"/>
      <c r="AH29" s="1"/>
      <c r="AI29" s="44"/>
    </row>
    <row r="30" spans="1:35" ht="12" outlineLevel="1">
      <c r="A30" s="65" t="s">
        <v>38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10"/>
      <c r="N30" s="53">
        <f>26714.24+11998.48</f>
        <v>38712.72</v>
      </c>
      <c r="O30" s="54"/>
      <c r="P30" s="54"/>
      <c r="Q30" s="54"/>
      <c r="R30" s="42"/>
      <c r="S30" s="21"/>
      <c r="T30" s="22"/>
      <c r="U30" s="22"/>
      <c r="V30" s="22"/>
      <c r="W30" s="56">
        <f>306010.05-11998.48</f>
        <v>294011.57</v>
      </c>
      <c r="X30" s="77"/>
      <c r="Y30" s="77"/>
      <c r="Z30" s="78"/>
      <c r="AA30" s="21"/>
      <c r="AB30" s="22"/>
      <c r="AC30" s="22"/>
      <c r="AD30" s="22"/>
      <c r="AE30" s="22"/>
      <c r="AF30" s="22"/>
      <c r="AG30" s="23"/>
      <c r="AH30" s="1"/>
      <c r="AI30" s="44"/>
    </row>
    <row r="31" spans="1:35" ht="12" outlineLevel="1">
      <c r="A31" s="65" t="s">
        <v>39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10"/>
      <c r="N31" s="56"/>
      <c r="O31" s="77"/>
      <c r="P31" s="77"/>
      <c r="Q31" s="77"/>
      <c r="R31" s="38"/>
      <c r="S31" s="21"/>
      <c r="T31" s="22"/>
      <c r="U31" s="22"/>
      <c r="V31" s="22"/>
      <c r="W31" s="56">
        <v>3500</v>
      </c>
      <c r="X31" s="77"/>
      <c r="Y31" s="77"/>
      <c r="Z31" s="78"/>
      <c r="AA31" s="21"/>
      <c r="AB31" s="22"/>
      <c r="AC31" s="22"/>
      <c r="AD31" s="22"/>
      <c r="AE31" s="23"/>
      <c r="AF31" s="20"/>
      <c r="AG31" s="20"/>
      <c r="AH31" s="1"/>
      <c r="AI31" s="44"/>
    </row>
    <row r="32" spans="1:35" ht="12" outlineLevel="1">
      <c r="A32" s="65" t="s">
        <v>40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10"/>
      <c r="N32" s="56">
        <f>18150+3045.48</f>
        <v>21195.48</v>
      </c>
      <c r="O32" s="77"/>
      <c r="P32" s="77"/>
      <c r="Q32" s="77"/>
      <c r="R32" s="78"/>
      <c r="S32" s="21"/>
      <c r="T32" s="22"/>
      <c r="U32" s="22"/>
      <c r="V32" s="22"/>
      <c r="W32" s="56">
        <f>11750+37689.76</f>
        <v>49439.76</v>
      </c>
      <c r="X32" s="77"/>
      <c r="Y32" s="77"/>
      <c r="Z32" s="78"/>
      <c r="AA32" s="21"/>
      <c r="AB32" s="22"/>
      <c r="AC32" s="22"/>
      <c r="AD32" s="22"/>
      <c r="AE32" s="23"/>
      <c r="AF32" s="20"/>
      <c r="AG32" s="20"/>
      <c r="AH32" s="1"/>
      <c r="AI32" s="44"/>
    </row>
    <row r="33" spans="1:35" ht="12" outlineLevel="1">
      <c r="A33" s="65" t="s">
        <v>41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10"/>
      <c r="N33" s="53">
        <f>1800+4000+0.02+6317+16280.07+22299.45+54600+6234.48+39500</f>
        <v>151031.02000000002</v>
      </c>
      <c r="O33" s="54"/>
      <c r="P33" s="54"/>
      <c r="Q33" s="54"/>
      <c r="R33" s="42"/>
      <c r="S33" s="21"/>
      <c r="T33" s="22"/>
      <c r="U33" s="22"/>
      <c r="V33" s="22"/>
      <c r="W33" s="56">
        <f>2722.62+0.02+52461+6317+16280.07+54600+39500</f>
        <v>171880.71</v>
      </c>
      <c r="X33" s="77"/>
      <c r="Y33" s="77"/>
      <c r="Z33" s="78"/>
      <c r="AA33" s="21"/>
      <c r="AB33" s="22"/>
      <c r="AC33" s="22"/>
      <c r="AD33" s="22"/>
      <c r="AE33" s="22"/>
      <c r="AF33" s="22"/>
      <c r="AG33" s="23"/>
      <c r="AH33" s="1"/>
      <c r="AI33" s="44"/>
    </row>
    <row r="34" spans="1:35" ht="12" outlineLevel="1">
      <c r="A34" s="65" t="s">
        <v>42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25"/>
      <c r="N34" s="53">
        <f>3901.94+23754</f>
        <v>27655.94</v>
      </c>
      <c r="O34" s="53"/>
      <c r="P34" s="53"/>
      <c r="Q34" s="53"/>
      <c r="R34" s="53"/>
      <c r="S34" s="86">
        <v>0</v>
      </c>
      <c r="T34" s="86"/>
      <c r="U34" s="86"/>
      <c r="V34" s="86"/>
      <c r="W34" s="56">
        <f>3901.94+23754</f>
        <v>27655.94</v>
      </c>
      <c r="X34" s="56"/>
      <c r="Y34" s="56"/>
      <c r="Z34" s="56"/>
      <c r="AA34" s="90">
        <v>0</v>
      </c>
      <c r="AB34" s="90"/>
      <c r="AC34" s="90"/>
      <c r="AD34" s="90"/>
      <c r="AE34" s="90"/>
      <c r="AF34" s="90"/>
      <c r="AG34" s="90"/>
      <c r="AH34" s="1"/>
      <c r="AI34" s="44"/>
    </row>
    <row r="35" spans="1:35" ht="12" outlineLevel="1">
      <c r="A35" s="65" t="s">
        <v>43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10"/>
      <c r="N35" s="89">
        <f>7944.4+21000.54+1368</f>
        <v>30312.940000000002</v>
      </c>
      <c r="O35" s="91"/>
      <c r="P35" s="91"/>
      <c r="Q35" s="91"/>
      <c r="R35" s="92"/>
      <c r="S35" s="15"/>
      <c r="T35" s="24"/>
      <c r="U35" s="24"/>
      <c r="V35" s="24"/>
      <c r="W35" s="56">
        <f>165.41+21000.54</f>
        <v>21165.95</v>
      </c>
      <c r="X35" s="77"/>
      <c r="Y35" s="77"/>
      <c r="Z35" s="78"/>
      <c r="AA35" s="15"/>
      <c r="AB35" s="24"/>
      <c r="AC35" s="24"/>
      <c r="AD35" s="24"/>
      <c r="AE35" s="24"/>
      <c r="AF35" s="24"/>
      <c r="AG35" s="26"/>
      <c r="AH35" s="1"/>
      <c r="AI35" s="44"/>
    </row>
    <row r="36" spans="1:35" ht="12" outlineLevel="1">
      <c r="A36" s="65" t="s">
        <v>44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10"/>
      <c r="N36" s="53"/>
      <c r="O36" s="54"/>
      <c r="P36" s="54"/>
      <c r="Q36" s="54"/>
      <c r="R36" s="55"/>
      <c r="S36" s="15"/>
      <c r="T36" s="24"/>
      <c r="U36" s="24"/>
      <c r="V36" s="24"/>
      <c r="W36" s="56">
        <v>53550</v>
      </c>
      <c r="X36" s="77"/>
      <c r="Y36" s="77"/>
      <c r="Z36" s="78"/>
      <c r="AA36" s="15"/>
      <c r="AB36" s="24"/>
      <c r="AC36" s="24"/>
      <c r="AD36" s="24"/>
      <c r="AE36" s="24"/>
      <c r="AF36" s="24"/>
      <c r="AG36" s="26"/>
      <c r="AH36" s="1"/>
      <c r="AI36" s="44"/>
    </row>
    <row r="37" spans="1:35" ht="12" outlineLevel="1">
      <c r="A37" s="121" t="s">
        <v>27</v>
      </c>
      <c r="B37" s="109"/>
      <c r="C37" s="109"/>
      <c r="D37" s="109"/>
      <c r="E37" s="109"/>
      <c r="F37" s="109"/>
      <c r="G37" s="109"/>
      <c r="H37" s="109"/>
      <c r="I37" s="69"/>
      <c r="J37" s="27"/>
      <c r="K37" s="68" t="s">
        <v>28</v>
      </c>
      <c r="L37" s="69"/>
      <c r="M37" s="10"/>
      <c r="N37" s="79">
        <f>SUM(N28:R36)</f>
        <v>313682.58</v>
      </c>
      <c r="O37" s="80"/>
      <c r="P37" s="80"/>
      <c r="Q37" s="80"/>
      <c r="R37" s="81"/>
      <c r="S37" s="15"/>
      <c r="T37" s="24"/>
      <c r="U37" s="24"/>
      <c r="V37" s="24"/>
      <c r="W37" s="82">
        <f>SUM(W28:Z36)</f>
        <v>726297.5499999999</v>
      </c>
      <c r="X37" s="83"/>
      <c r="Y37" s="83"/>
      <c r="Z37" s="84"/>
      <c r="AA37" s="15"/>
      <c r="AB37" s="24"/>
      <c r="AC37" s="24"/>
      <c r="AD37" s="24"/>
      <c r="AE37" s="24"/>
      <c r="AF37" s="24"/>
      <c r="AG37" s="26"/>
      <c r="AH37" s="1"/>
      <c r="AI37" s="44"/>
    </row>
    <row r="38" spans="1:35" ht="12" outlineLevel="1">
      <c r="A38" s="65" t="s">
        <v>45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10"/>
      <c r="N38" s="53">
        <v>11.69</v>
      </c>
      <c r="O38" s="54"/>
      <c r="P38" s="54"/>
      <c r="Q38" s="54"/>
      <c r="R38" s="42"/>
      <c r="S38" s="15"/>
      <c r="T38" s="24"/>
      <c r="U38" s="24"/>
      <c r="V38" s="24"/>
      <c r="W38" s="56"/>
      <c r="X38" s="77"/>
      <c r="Y38" s="77"/>
      <c r="Z38" s="78"/>
      <c r="AA38" s="15"/>
      <c r="AB38" s="24"/>
      <c r="AC38" s="24"/>
      <c r="AD38" s="24"/>
      <c r="AE38" s="24"/>
      <c r="AF38" s="24"/>
      <c r="AG38" s="26"/>
      <c r="AH38" s="1"/>
      <c r="AI38" s="44"/>
    </row>
    <row r="39" spans="1:35" ht="12" outlineLevel="1">
      <c r="A39" s="74" t="s">
        <v>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53">
        <v>0</v>
      </c>
      <c r="O39" s="53"/>
      <c r="P39" s="53"/>
      <c r="Q39" s="53"/>
      <c r="R39" s="53"/>
      <c r="S39" s="86">
        <v>0</v>
      </c>
      <c r="T39" s="86"/>
      <c r="U39" s="86"/>
      <c r="V39" s="86"/>
      <c r="W39" s="56">
        <v>-4938</v>
      </c>
      <c r="X39" s="56"/>
      <c r="Y39" s="56"/>
      <c r="Z39" s="56"/>
      <c r="AA39" s="90">
        <v>0</v>
      </c>
      <c r="AB39" s="90"/>
      <c r="AC39" s="90"/>
      <c r="AD39" s="90"/>
      <c r="AE39" s="90"/>
      <c r="AF39" s="90"/>
      <c r="AG39" s="90"/>
      <c r="AH39" s="1"/>
      <c r="AI39" s="44"/>
    </row>
    <row r="40" spans="1:35" ht="12" outlineLevel="1">
      <c r="A40" s="65" t="s">
        <v>47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10"/>
      <c r="N40" s="53"/>
      <c r="O40" s="54"/>
      <c r="P40" s="54"/>
      <c r="Q40" s="54"/>
      <c r="R40" s="55"/>
      <c r="S40" s="104"/>
      <c r="T40" s="105"/>
      <c r="U40" s="105"/>
      <c r="V40" s="106"/>
      <c r="W40" s="56">
        <v>-3000</v>
      </c>
      <c r="X40" s="77"/>
      <c r="Y40" s="77"/>
      <c r="Z40" s="78"/>
      <c r="AA40" s="104"/>
      <c r="AB40" s="105"/>
      <c r="AC40" s="105"/>
      <c r="AD40" s="105"/>
      <c r="AE40" s="105"/>
      <c r="AF40" s="105"/>
      <c r="AG40" s="107"/>
      <c r="AH40" s="1"/>
      <c r="AI40" s="44"/>
    </row>
    <row r="41" spans="1:35" ht="12" outlineLevel="1">
      <c r="A41" s="108" t="s">
        <v>27</v>
      </c>
      <c r="B41" s="109"/>
      <c r="C41" s="109"/>
      <c r="D41" s="109"/>
      <c r="E41" s="109"/>
      <c r="F41" s="109"/>
      <c r="G41" s="109"/>
      <c r="H41" s="109"/>
      <c r="I41" s="109"/>
      <c r="J41" s="110"/>
      <c r="K41" s="108" t="s">
        <v>29</v>
      </c>
      <c r="L41" s="110"/>
      <c r="M41" s="28"/>
      <c r="N41" s="79">
        <f>SUM(N38:R40)</f>
        <v>11.69</v>
      </c>
      <c r="O41" s="80"/>
      <c r="P41" s="80"/>
      <c r="Q41" s="80"/>
      <c r="R41" s="81"/>
      <c r="S41" s="118"/>
      <c r="T41" s="119"/>
      <c r="U41" s="119"/>
      <c r="V41" s="120"/>
      <c r="W41" s="82">
        <f>SUM(W39:Z40)</f>
        <v>-7938</v>
      </c>
      <c r="X41" s="83"/>
      <c r="Y41" s="83"/>
      <c r="Z41" s="84"/>
      <c r="AA41" s="104"/>
      <c r="AB41" s="105"/>
      <c r="AC41" s="105"/>
      <c r="AD41" s="105"/>
      <c r="AE41" s="106"/>
      <c r="AF41" s="29"/>
      <c r="AG41" s="30"/>
      <c r="AH41" s="1"/>
      <c r="AI41" s="44"/>
    </row>
    <row r="42" spans="1:35" ht="12" outlineLevel="1">
      <c r="A42" s="65"/>
      <c r="B42" s="66"/>
      <c r="C42" s="66"/>
      <c r="D42" s="66"/>
      <c r="E42" s="66"/>
      <c r="F42" s="31"/>
      <c r="G42" s="31"/>
      <c r="H42" s="31"/>
      <c r="I42" s="31"/>
      <c r="J42" s="31"/>
      <c r="K42" s="31"/>
      <c r="L42" s="31"/>
      <c r="M42" s="17"/>
      <c r="N42" s="79">
        <f>N26+N37+N41</f>
        <v>-10569266.82</v>
      </c>
      <c r="O42" s="80"/>
      <c r="P42" s="80"/>
      <c r="Q42" s="80"/>
      <c r="R42" s="81"/>
      <c r="S42" s="118"/>
      <c r="T42" s="119"/>
      <c r="U42" s="119"/>
      <c r="V42" s="120"/>
      <c r="W42" s="82">
        <f>W26+W37+W41</f>
        <v>3500252.6900000004</v>
      </c>
      <c r="X42" s="83"/>
      <c r="Y42" s="83"/>
      <c r="Z42" s="84"/>
      <c r="AA42" s="104"/>
      <c r="AB42" s="105"/>
      <c r="AC42" s="105"/>
      <c r="AD42" s="105"/>
      <c r="AE42" s="106"/>
      <c r="AF42" s="29"/>
      <c r="AG42" s="30"/>
      <c r="AH42" s="1"/>
      <c r="AI42" s="44"/>
    </row>
    <row r="43" spans="1:35" s="5" customFormat="1" ht="11.25" customHeight="1">
      <c r="A43" s="85" t="s">
        <v>19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AG43" s="32"/>
      <c r="AI43" s="47"/>
    </row>
    <row r="44" spans="1:35" s="14" customFormat="1" ht="11.25" customHeight="1" outlineLevel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I44" s="48"/>
    </row>
    <row r="45" spans="1:35" ht="1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I45" s="44"/>
    </row>
    <row r="46" spans="1:35" ht="21.75" customHeight="1">
      <c r="A46" s="95" t="s">
        <v>20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1"/>
      <c r="AD46" s="1"/>
      <c r="AE46" s="1"/>
      <c r="AF46" s="1"/>
      <c r="AG46" s="1"/>
      <c r="AH46" s="1"/>
      <c r="AI46" s="44"/>
    </row>
    <row r="47" ht="12">
      <c r="AI47" s="44"/>
    </row>
    <row r="48" spans="1:35" ht="16.5" customHeight="1">
      <c r="A48" s="96" t="s">
        <v>10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7" t="s">
        <v>21</v>
      </c>
      <c r="N48" s="97"/>
      <c r="O48" s="97"/>
      <c r="P48" s="97"/>
      <c r="Q48" s="97" t="s">
        <v>22</v>
      </c>
      <c r="R48" s="97"/>
      <c r="S48" s="97"/>
      <c r="T48" s="97" t="s">
        <v>23</v>
      </c>
      <c r="U48" s="97"/>
      <c r="V48" s="97"/>
      <c r="W48" s="97"/>
      <c r="X48" s="97"/>
      <c r="Y48" s="97"/>
      <c r="Z48" s="97"/>
      <c r="AA48" s="97"/>
      <c r="AB48" s="97" t="s">
        <v>24</v>
      </c>
      <c r="AC48" s="97"/>
      <c r="AD48" s="97"/>
      <c r="AE48" s="97"/>
      <c r="AF48" s="97"/>
      <c r="AG48" s="97"/>
      <c r="AH48" s="98"/>
      <c r="AI48" s="44"/>
    </row>
    <row r="49" spans="1:35" ht="1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7"/>
      <c r="N49" s="97"/>
      <c r="O49" s="97"/>
      <c r="P49" s="97"/>
      <c r="Q49" s="97"/>
      <c r="R49" s="97"/>
      <c r="S49" s="97"/>
      <c r="T49" s="99" t="s">
        <v>25</v>
      </c>
      <c r="U49" s="99"/>
      <c r="V49" s="99" t="s">
        <v>26</v>
      </c>
      <c r="W49" s="99"/>
      <c r="X49" s="99"/>
      <c r="Y49" s="99"/>
      <c r="Z49" s="99"/>
      <c r="AA49" s="99"/>
      <c r="AB49" s="97"/>
      <c r="AC49" s="97"/>
      <c r="AD49" s="97"/>
      <c r="AE49" s="97"/>
      <c r="AF49" s="97"/>
      <c r="AG49" s="97"/>
      <c r="AH49" s="98"/>
      <c r="AI49" s="44"/>
    </row>
    <row r="50" spans="1:35" ht="12">
      <c r="A50" s="102">
        <v>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0">
        <v>2</v>
      </c>
      <c r="N50" s="100"/>
      <c r="O50" s="100"/>
      <c r="P50" s="100"/>
      <c r="Q50" s="100">
        <v>3</v>
      </c>
      <c r="R50" s="100"/>
      <c r="S50" s="100"/>
      <c r="T50" s="100">
        <v>4</v>
      </c>
      <c r="U50" s="100"/>
      <c r="V50" s="100">
        <v>5</v>
      </c>
      <c r="W50" s="100"/>
      <c r="X50" s="100"/>
      <c r="Y50" s="100"/>
      <c r="Z50" s="100"/>
      <c r="AA50" s="100"/>
      <c r="AB50" s="100">
        <v>6</v>
      </c>
      <c r="AC50" s="100"/>
      <c r="AD50" s="100"/>
      <c r="AE50" s="100"/>
      <c r="AF50" s="100"/>
      <c r="AG50" s="100"/>
      <c r="AH50" s="101"/>
      <c r="AI50" s="44"/>
    </row>
    <row r="51" spans="1:35" ht="12">
      <c r="A51" s="103" t="s">
        <v>16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34"/>
      <c r="N51" s="34"/>
      <c r="O51" s="34"/>
      <c r="P51" s="34"/>
      <c r="Q51" s="34"/>
      <c r="R51" s="34"/>
      <c r="S51" s="34"/>
      <c r="T51" s="34"/>
      <c r="U51" s="35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4"/>
    </row>
    <row r="52" spans="1:35" ht="11.25" customHeight="1" outlineLevel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112"/>
      <c r="AI52" s="44"/>
    </row>
    <row r="53" spans="1:35" ht="12">
      <c r="A53" s="103" t="s">
        <v>18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34"/>
      <c r="N53" s="34"/>
      <c r="O53" s="34"/>
      <c r="P53" s="34"/>
      <c r="Q53" s="34"/>
      <c r="R53" s="34"/>
      <c r="S53" s="34"/>
      <c r="T53" s="34"/>
      <c r="U53" s="35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4"/>
    </row>
    <row r="54" spans="1:35" ht="11.25" customHeight="1" outlineLevel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112"/>
      <c r="AI54" s="44"/>
    </row>
    <row r="55" spans="1:35" ht="12">
      <c r="A55" s="103" t="s">
        <v>19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34"/>
      <c r="N55" s="34"/>
      <c r="O55" s="34"/>
      <c r="P55" s="34"/>
      <c r="Q55" s="34"/>
      <c r="R55" s="34"/>
      <c r="S55" s="34"/>
      <c r="T55" s="34"/>
      <c r="U55" s="35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4"/>
    </row>
    <row r="56" spans="1:35" ht="11.25" customHeight="1" outlineLevel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112"/>
      <c r="AI56" s="44"/>
    </row>
    <row r="57" spans="1:21" ht="1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33"/>
      <c r="N57" s="33"/>
      <c r="O57" s="33"/>
      <c r="P57" s="33"/>
      <c r="Q57" s="33"/>
      <c r="R57" s="33"/>
      <c r="S57" s="33"/>
      <c r="T57" s="33"/>
      <c r="U57" s="33"/>
    </row>
  </sheetData>
  <sheetProtection/>
  <mergeCells count="147">
    <mergeCell ref="W32:Z32"/>
    <mergeCell ref="N20:R20"/>
    <mergeCell ref="W33:Z33"/>
    <mergeCell ref="N24:R24"/>
    <mergeCell ref="A28:M28"/>
    <mergeCell ref="A29:L29"/>
    <mergeCell ref="A30:L30"/>
    <mergeCell ref="A31:L31"/>
    <mergeCell ref="A32:L32"/>
    <mergeCell ref="A33:L33"/>
    <mergeCell ref="A22:L22"/>
    <mergeCell ref="A24:L24"/>
    <mergeCell ref="A25:M25"/>
    <mergeCell ref="N18:R18"/>
    <mergeCell ref="N19:R19"/>
    <mergeCell ref="N22:R22"/>
    <mergeCell ref="A20:B20"/>
    <mergeCell ref="C20:D20"/>
    <mergeCell ref="W41:Z41"/>
    <mergeCell ref="N42:R42"/>
    <mergeCell ref="S42:V42"/>
    <mergeCell ref="W42:Z42"/>
    <mergeCell ref="AA42:AE42"/>
    <mergeCell ref="W36:Z36"/>
    <mergeCell ref="AA41:AE41"/>
    <mergeCell ref="N41:R41"/>
    <mergeCell ref="S39:V39"/>
    <mergeCell ref="W39:Z39"/>
    <mergeCell ref="A42:E42"/>
    <mergeCell ref="N31:Q31"/>
    <mergeCell ref="N32:R32"/>
    <mergeCell ref="S41:V41"/>
    <mergeCell ref="N36:R36"/>
    <mergeCell ref="N38:Q38"/>
    <mergeCell ref="A37:I37"/>
    <mergeCell ref="S26:V26"/>
    <mergeCell ref="W26:Z26"/>
    <mergeCell ref="AA26:AG26"/>
    <mergeCell ref="W35:Z35"/>
    <mergeCell ref="W19:Z19"/>
    <mergeCell ref="N29:R29"/>
    <mergeCell ref="S29:V29"/>
    <mergeCell ref="W29:Z29"/>
    <mergeCell ref="AA29:AG29"/>
    <mergeCell ref="N33:Q33"/>
    <mergeCell ref="AA28:AG28"/>
    <mergeCell ref="W28:Z28"/>
    <mergeCell ref="W23:Z23"/>
    <mergeCell ref="W24:Z24"/>
    <mergeCell ref="N23:R23"/>
    <mergeCell ref="A56:AH56"/>
    <mergeCell ref="A52:AH52"/>
    <mergeCell ref="A53:L53"/>
    <mergeCell ref="A54:AH54"/>
    <mergeCell ref="A55:L55"/>
    <mergeCell ref="A51:L51"/>
    <mergeCell ref="V49:AA49"/>
    <mergeCell ref="A35:L35"/>
    <mergeCell ref="A57:L57"/>
    <mergeCell ref="N40:R40"/>
    <mergeCell ref="S40:V40"/>
    <mergeCell ref="W40:Z40"/>
    <mergeCell ref="AA40:AG40"/>
    <mergeCell ref="A41:J41"/>
    <mergeCell ref="K41:L41"/>
    <mergeCell ref="AB50:AH50"/>
    <mergeCell ref="A50:L50"/>
    <mergeCell ref="M50:P50"/>
    <mergeCell ref="Q50:S50"/>
    <mergeCell ref="T50:U50"/>
    <mergeCell ref="V50:AA50"/>
    <mergeCell ref="A43:M43"/>
    <mergeCell ref="A44:AG44"/>
    <mergeCell ref="A45:M45"/>
    <mergeCell ref="A46:AB46"/>
    <mergeCell ref="A48:L49"/>
    <mergeCell ref="M48:P49"/>
    <mergeCell ref="Q48:S49"/>
    <mergeCell ref="T48:AA48"/>
    <mergeCell ref="AB48:AH49"/>
    <mergeCell ref="T49:U49"/>
    <mergeCell ref="AA39:AG39"/>
    <mergeCell ref="W34:Z34"/>
    <mergeCell ref="N39:R39"/>
    <mergeCell ref="AA34:AG34"/>
    <mergeCell ref="W38:Z38"/>
    <mergeCell ref="N35:R35"/>
    <mergeCell ref="N34:R34"/>
    <mergeCell ref="S34:V34"/>
    <mergeCell ref="W25:Z25"/>
    <mergeCell ref="W30:Z30"/>
    <mergeCell ref="W31:Z31"/>
    <mergeCell ref="N37:R37"/>
    <mergeCell ref="W37:Z37"/>
    <mergeCell ref="A27:M27"/>
    <mergeCell ref="N28:R28"/>
    <mergeCell ref="S28:V28"/>
    <mergeCell ref="N25:R25"/>
    <mergeCell ref="A34:L34"/>
    <mergeCell ref="N30:Q30"/>
    <mergeCell ref="A40:L40"/>
    <mergeCell ref="A23:B23"/>
    <mergeCell ref="C23:D23"/>
    <mergeCell ref="E23:H23"/>
    <mergeCell ref="I23:J23"/>
    <mergeCell ref="K23:M23"/>
    <mergeCell ref="A39:M39"/>
    <mergeCell ref="N26:R26"/>
    <mergeCell ref="A38:L38"/>
    <mergeCell ref="A36:L36"/>
    <mergeCell ref="K37:L37"/>
    <mergeCell ref="W21:Z21"/>
    <mergeCell ref="K21:M21"/>
    <mergeCell ref="N21:R21"/>
    <mergeCell ref="E21:H21"/>
    <mergeCell ref="I21:J21"/>
    <mergeCell ref="A26:I26"/>
    <mergeCell ref="K26:L26"/>
    <mergeCell ref="W15:Z15"/>
    <mergeCell ref="E20:H20"/>
    <mergeCell ref="I20:J20"/>
    <mergeCell ref="K20:M20"/>
    <mergeCell ref="A16:M16"/>
    <mergeCell ref="N16:R16"/>
    <mergeCell ref="S16:V16"/>
    <mergeCell ref="A18:M18"/>
    <mergeCell ref="A19:L19"/>
    <mergeCell ref="H8:AC8"/>
    <mergeCell ref="W16:Z16"/>
    <mergeCell ref="AA16:AG16"/>
    <mergeCell ref="A17:M17"/>
    <mergeCell ref="A13:M15"/>
    <mergeCell ref="N13:AG13"/>
    <mergeCell ref="N14:V14"/>
    <mergeCell ref="W14:AG14"/>
    <mergeCell ref="N15:R15"/>
    <mergeCell ref="S15:V15"/>
    <mergeCell ref="H9:AC9"/>
    <mergeCell ref="AA15:AG15"/>
    <mergeCell ref="W22:Z22"/>
    <mergeCell ref="W18:Z18"/>
    <mergeCell ref="W20:Z20"/>
    <mergeCell ref="A1:N1"/>
    <mergeCell ref="AD1:AF1"/>
    <mergeCell ref="A4:AF4"/>
    <mergeCell ref="H6:AC6"/>
    <mergeCell ref="H7:AC7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Пинкевич</cp:lastModifiedBy>
  <cp:lastPrinted>2015-01-29T08:19:38Z</cp:lastPrinted>
  <dcterms:created xsi:type="dcterms:W3CDTF">2015-01-22T01:39:59Z</dcterms:created>
  <dcterms:modified xsi:type="dcterms:W3CDTF">2015-01-29T16:17:08Z</dcterms:modified>
  <cp:category/>
  <cp:version/>
  <cp:contentType/>
  <cp:contentStatus/>
  <cp:revision>1</cp:revision>
</cp:coreProperties>
</file>